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410"/>
  <workbookPr autoCompressPictures="0"/>
  <mc:AlternateContent xmlns:mc="http://schemas.openxmlformats.org/markup-compatibility/2006">
    <mc:Choice Requires="x15">
      <x15ac:absPath xmlns:x15ac="http://schemas.microsoft.com/office/spreadsheetml/2010/11/ac" url="/Users/mariaa.ferragut/Desktop/OBSERVATORI-2021/7. Oci i cultura /"/>
    </mc:Choice>
  </mc:AlternateContent>
  <bookViews>
    <workbookView xWindow="0" yWindow="500" windowWidth="28800" windowHeight="16080"/>
  </bookViews>
  <sheets>
    <sheet name="2009-2019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9" i="1" l="1"/>
  <c r="M8" i="1"/>
  <c r="M5" i="1"/>
  <c r="E9" i="1"/>
  <c r="E8" i="1"/>
  <c r="E5" i="1"/>
  <c r="I9" i="1"/>
  <c r="I8" i="1"/>
  <c r="I5" i="1"/>
  <c r="Q5" i="1"/>
  <c r="P8" i="1"/>
  <c r="O8" i="1"/>
  <c r="Q8" i="1"/>
  <c r="R8" i="1"/>
  <c r="P9" i="1"/>
  <c r="R9" i="1"/>
  <c r="O9" i="1"/>
  <c r="Q9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S11" i="1"/>
</calcChain>
</file>

<file path=xl/sharedStrings.xml><?xml version="1.0" encoding="utf-8"?>
<sst xmlns="http://schemas.openxmlformats.org/spreadsheetml/2006/main" count="101" uniqueCount="14">
  <si>
    <t>Persones que han utilitzat el telèfon mòbil en els darrers tres mesos</t>
  </si>
  <si>
    <t>Persones que han utilitzat alguna vegada l'ordinador</t>
  </si>
  <si>
    <t>Persones que han utilitzat alguna vegada Internet</t>
  </si>
  <si>
    <t>Persones que han comprat alguna vegada a través d'Internet</t>
  </si>
  <si>
    <t>Ús de productes TIC per edat i tipus de producte</t>
  </si>
  <si>
    <t>Població total</t>
  </si>
  <si>
    <t>De 16-24 anys</t>
  </si>
  <si>
    <t>25-34 anys</t>
  </si>
  <si>
    <t>Població Total</t>
  </si>
  <si>
    <t>Joves 16-34 anys</t>
  </si>
  <si>
    <t>% Distribució</t>
  </si>
  <si>
    <t>Nombre de persones entrevistades</t>
  </si>
  <si>
    <t>Font: Elaboració de l'OBJIB a partir de les dades de l'IBESTAT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</si>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</sst>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3">
    <xf numFmtId="0" fontId="0" fillId="0" borderId="0" xfId="0"/>
    <xf numFmtId="0" fontId="1" fillId="0" borderId="0" xfId="2" applyFont="1" applyFill="1" applyBorder="1" applyAlignment="1"/>
    <xf numFmtId="0" fontId="1" fillId="0" borderId="0" xfId="2" applyFont="1" applyFill="1" applyBorder="1" applyAlignment="1" applyProtection="1"/>
    <xf numFmtId="0" fontId="1" fillId="0" borderId="0" xfId="2" applyFont="1" applyFill="1" applyBorder="1" applyAlignment="1">
      <alignment horizontal="left"/>
    </xf>
    <xf numFmtId="0" fontId="1" fillId="0" borderId="0" xfId="2" applyFont="1" applyFill="1" applyBorder="1" applyAlignment="1">
      <alignment horizontal="right"/>
    </xf>
    <xf numFmtId="0" fontId="2" fillId="0" borderId="0" xfId="2" applyFont="1" applyFill="1" applyBorder="1" applyAlignment="1"/>
    <xf numFmtId="0" fontId="1" fillId="0" borderId="1" xfId="2" applyFont="1" applyFill="1" applyBorder="1" applyAlignment="1"/>
    <xf numFmtId="0" fontId="1" fillId="0" borderId="0" xfId="2" applyFont="1" applyFill="1" applyBorder="1" applyAlignment="1">
      <alignment horizontal="center" vertical="center" wrapText="1"/>
    </xf>
    <xf numFmtId="3" fontId="1" fillId="0" borderId="1" xfId="2" applyNumberFormat="1" applyFont="1" applyFill="1" applyBorder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 vertical="center"/>
    </xf>
    <xf numFmtId="3" fontId="1" fillId="0" borderId="0" xfId="2" applyNumberFormat="1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3" fontId="0" fillId="0" borderId="1" xfId="0" applyNumberFormat="1" applyBorder="1"/>
    <xf numFmtId="3" fontId="1" fillId="0" borderId="1" xfId="2" applyNumberFormat="1" applyFont="1" applyFill="1" applyBorder="1" applyAlignment="1">
      <alignment horizontal="right" vertical="center"/>
    </xf>
    <xf numFmtId="164" fontId="0" fillId="0" borderId="1" xfId="0" applyNumberFormat="1" applyBorder="1"/>
    <xf numFmtId="3" fontId="0" fillId="0" borderId="1" xfId="0" applyNumberFormat="1" applyBorder="1" applyAlignment="1">
      <alignment horizontal="right"/>
    </xf>
    <xf numFmtId="0" fontId="0" fillId="0" borderId="1" xfId="2" applyFont="1" applyFill="1" applyBorder="1" applyAlignment="1">
      <alignment horizontal="right"/>
    </xf>
    <xf numFmtId="3" fontId="0" fillId="0" borderId="1" xfId="2" applyNumberFormat="1" applyFont="1" applyFill="1" applyBorder="1" applyAlignment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</cellXfs>
  <cellStyles count="9">
    <cellStyle name="Hipervínculo" xfId="3" builtinId="8" hidden="1"/>
    <cellStyle name="Hipervínculo" xfId="5" builtinId="8" hidden="1"/>
    <cellStyle name="Hipervínculo" xfId="7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Normal" xfId="0" builtinId="0"/>
    <cellStyle name="Normal 2" xfId="2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ES" sz="1100"/>
              <a:t>Usos de les TIC</a:t>
            </a:r>
            <a:r>
              <a:rPr lang="es-ES" sz="1100" baseline="0"/>
              <a:t>. 2015</a:t>
            </a:r>
            <a:endParaRPr lang="es-ES" sz="1100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'2009-2019'!$U$4</c:f>
              <c:strCache>
                <c:ptCount val="1"/>
                <c:pt idx="0">
                  <c:v>Joves 16-34 anys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'2009-2019'!$B$11:$B$14</c:f>
              <c:strCache>
                <c:ptCount val="4"/>
                <c:pt idx="0">
                  <c:v>Persones que han utilitzat el telèfon mòbil en els darrers tres mesos</c:v>
                </c:pt>
                <c:pt idx="1">
                  <c:v>Persones que han utilitzat alguna vegada l'ordinador</c:v>
                </c:pt>
                <c:pt idx="2">
                  <c:v>Persones que han utilitzat alguna vegada Internet</c:v>
                </c:pt>
                <c:pt idx="3">
                  <c:v>Persones que han comprat alguna vegada a través d'Internet</c:v>
                </c:pt>
              </c:strCache>
            </c:strRef>
          </c:cat>
          <c:val>
            <c:numRef>
              <c:f>'2009-2019'!$U$11:$U$14</c:f>
              <c:numCache>
                <c:formatCode>0.0%</c:formatCode>
                <c:ptCount val="4"/>
                <c:pt idx="0">
                  <c:v>0.993819893682273</c:v>
                </c:pt>
                <c:pt idx="1">
                  <c:v>0.991697432926691</c:v>
                </c:pt>
                <c:pt idx="2">
                  <c:v>0.985517326608964</c:v>
                </c:pt>
                <c:pt idx="3">
                  <c:v>0.734447711215611</c:v>
                </c:pt>
              </c:numCache>
            </c:numRef>
          </c:val>
        </c:ser>
        <c:ser>
          <c:idx val="1"/>
          <c:order val="1"/>
          <c:tx>
            <c:strRef>
              <c:f>'2009-2019'!$V$4</c:f>
              <c:strCache>
                <c:ptCount val="1"/>
                <c:pt idx="0">
                  <c:v>Població Total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'2009-2019'!$B$11:$B$14</c:f>
              <c:strCache>
                <c:ptCount val="4"/>
                <c:pt idx="0">
                  <c:v>Persones que han utilitzat el telèfon mòbil en els darrers tres mesos</c:v>
                </c:pt>
                <c:pt idx="1">
                  <c:v>Persones que han utilitzat alguna vegada l'ordinador</c:v>
                </c:pt>
                <c:pt idx="2">
                  <c:v>Persones que han utilitzat alguna vegada Internet</c:v>
                </c:pt>
                <c:pt idx="3">
                  <c:v>Persones que han comprat alguna vegada a través d'Internet</c:v>
                </c:pt>
              </c:strCache>
            </c:strRef>
          </c:cat>
          <c:val>
            <c:numRef>
              <c:f>'2009-2019'!$V$11:$V$14</c:f>
              <c:numCache>
                <c:formatCode>0.0%</c:formatCode>
                <c:ptCount val="4"/>
                <c:pt idx="0">
                  <c:v>0.9729</c:v>
                </c:pt>
                <c:pt idx="1">
                  <c:v>0.8415</c:v>
                </c:pt>
                <c:pt idx="2">
                  <c:v>0.8413</c:v>
                </c:pt>
                <c:pt idx="3">
                  <c:v>0.5301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6894496"/>
        <c:axId val="-19987616"/>
      </c:barChart>
      <c:catAx>
        <c:axId val="-1689449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-19987616"/>
        <c:crosses val="autoZero"/>
        <c:auto val="1"/>
        <c:lblAlgn val="ctr"/>
        <c:lblOffset val="100"/>
        <c:noMultiLvlLbl val="0"/>
      </c:catAx>
      <c:valAx>
        <c:axId val="-19987616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one"/>
        <c:crossAx val="-1689449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ES" sz="1100"/>
              <a:t>Usos de les TIC</a:t>
            </a:r>
            <a:r>
              <a:rPr lang="es-ES" sz="1100" baseline="0"/>
              <a:t>. 2016</a:t>
            </a:r>
            <a:endParaRPr lang="es-ES" sz="1100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'2009-2019'!$Q$4</c:f>
              <c:strCache>
                <c:ptCount val="1"/>
                <c:pt idx="0">
                  <c:v>Joves 16-34 anys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'2009-2019'!$B$13:$B$14</c:f>
              <c:strCache>
                <c:ptCount val="2"/>
                <c:pt idx="0">
                  <c:v>Persones que han utilitzat alguna vegada Internet</c:v>
                </c:pt>
                <c:pt idx="1">
                  <c:v>Persones que han comprat alguna vegada a través d'Internet</c:v>
                </c:pt>
              </c:strCache>
            </c:strRef>
          </c:cat>
          <c:val>
            <c:numRef>
              <c:f>'2009-2019'!$Q$13:$Q$14</c:f>
              <c:numCache>
                <c:formatCode>0.0%</c:formatCode>
                <c:ptCount val="2"/>
                <c:pt idx="0">
                  <c:v>0.989395046062522</c:v>
                </c:pt>
                <c:pt idx="1">
                  <c:v>0.763805725629264</c:v>
                </c:pt>
              </c:numCache>
            </c:numRef>
          </c:val>
        </c:ser>
        <c:ser>
          <c:idx val="1"/>
          <c:order val="1"/>
          <c:tx>
            <c:strRef>
              <c:f>'2009-2019'!$R$4</c:f>
              <c:strCache>
                <c:ptCount val="1"/>
                <c:pt idx="0">
                  <c:v>Població Total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'2009-2019'!$B$13:$B$14</c:f>
              <c:strCache>
                <c:ptCount val="2"/>
                <c:pt idx="0">
                  <c:v>Persones que han utilitzat alguna vegada Internet</c:v>
                </c:pt>
                <c:pt idx="1">
                  <c:v>Persones que han comprat alguna vegada a través d'Internet</c:v>
                </c:pt>
              </c:strCache>
            </c:strRef>
          </c:cat>
          <c:val>
            <c:numRef>
              <c:f>'2009-2019'!$R$13:$R$14</c:f>
              <c:numCache>
                <c:formatCode>0.0%</c:formatCode>
                <c:ptCount val="2"/>
                <c:pt idx="0">
                  <c:v>0.8404</c:v>
                </c:pt>
                <c:pt idx="1">
                  <c:v>0.5669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096752"/>
        <c:axId val="54339872"/>
      </c:barChart>
      <c:catAx>
        <c:axId val="5209675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54339872"/>
        <c:crosses val="autoZero"/>
        <c:auto val="1"/>
        <c:lblAlgn val="ctr"/>
        <c:lblOffset val="100"/>
        <c:noMultiLvlLbl val="0"/>
      </c:catAx>
      <c:valAx>
        <c:axId val="5433987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one"/>
        <c:crossAx val="5209675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ES" sz="1100"/>
              <a:t>Usos de les TIC</a:t>
            </a:r>
            <a:r>
              <a:rPr lang="es-ES" sz="1100" baseline="0"/>
              <a:t>. 2017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'2009-2019'!$Q$4</c:f>
              <c:strCache>
                <c:ptCount val="1"/>
                <c:pt idx="0">
                  <c:v>Joves 16-34 anys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'2009-2019'!$B$13:$B$14</c:f>
              <c:strCache>
                <c:ptCount val="2"/>
                <c:pt idx="0">
                  <c:v>Persones que han utilitzat alguna vegada Internet</c:v>
                </c:pt>
                <c:pt idx="1">
                  <c:v>Persones que han comprat alguna vegada a través d'Internet</c:v>
                </c:pt>
              </c:strCache>
            </c:strRef>
          </c:cat>
          <c:val>
            <c:numRef>
              <c:f>'2009-2019'!$M$13:$M$14</c:f>
              <c:numCache>
                <c:formatCode>0.0%</c:formatCode>
                <c:ptCount val="2"/>
                <c:pt idx="0">
                  <c:v>0.9819</c:v>
                </c:pt>
                <c:pt idx="1">
                  <c:v>0.7965</c:v>
                </c:pt>
              </c:numCache>
            </c:numRef>
          </c:val>
        </c:ser>
        <c:ser>
          <c:idx val="1"/>
          <c:order val="1"/>
          <c:tx>
            <c:strRef>
              <c:f>'2009-2019'!$R$4</c:f>
              <c:strCache>
                <c:ptCount val="1"/>
                <c:pt idx="0">
                  <c:v>Població Total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'2009-2019'!$B$13:$B$14</c:f>
              <c:strCache>
                <c:ptCount val="2"/>
                <c:pt idx="0">
                  <c:v>Persones que han utilitzat alguna vegada Internet</c:v>
                </c:pt>
                <c:pt idx="1">
                  <c:v>Persones que han comprat alguna vegada a través d'Internet</c:v>
                </c:pt>
              </c:strCache>
            </c:strRef>
          </c:cat>
          <c:val>
            <c:numRef>
              <c:f>'2009-2019'!$N$13:$N$14</c:f>
              <c:numCache>
                <c:formatCode>0.0%</c:formatCode>
                <c:ptCount val="2"/>
                <c:pt idx="0">
                  <c:v>0.8362</c:v>
                </c:pt>
                <c:pt idx="1">
                  <c:v>0.579245027752289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24977104"/>
        <c:axId val="-16832672"/>
      </c:barChart>
      <c:catAx>
        <c:axId val="-2497710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-16832672"/>
        <c:crosses val="autoZero"/>
        <c:auto val="1"/>
        <c:lblAlgn val="ctr"/>
        <c:lblOffset val="100"/>
        <c:noMultiLvlLbl val="0"/>
      </c:catAx>
      <c:valAx>
        <c:axId val="-1683267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one"/>
        <c:crossAx val="-2497710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ES" sz="1100"/>
              <a:t>Usos de les TIC</a:t>
            </a:r>
            <a:r>
              <a:rPr lang="es-ES" sz="1100" baseline="0"/>
              <a:t>. 2018</a:t>
            </a:r>
          </a:p>
          <a:p>
            <a:pPr>
              <a:defRPr sz="1100"/>
            </a:pPr>
            <a:endParaRPr lang="es-ES" sz="1100" baseline="0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'2009-2019'!$Q$4</c:f>
              <c:strCache>
                <c:ptCount val="1"/>
                <c:pt idx="0">
                  <c:v>Joves 16-34 anys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'2009-2019'!$B$13:$B$14</c:f>
              <c:strCache>
                <c:ptCount val="2"/>
                <c:pt idx="0">
                  <c:v>Persones que han utilitzat alguna vegada Internet</c:v>
                </c:pt>
                <c:pt idx="1">
                  <c:v>Persones que han comprat alguna vegada a través d'Internet</c:v>
                </c:pt>
              </c:strCache>
            </c:strRef>
          </c:cat>
          <c:val>
            <c:numRef>
              <c:f>'2009-2019'!$I$13:$I$14</c:f>
              <c:numCache>
                <c:formatCode>0.0%</c:formatCode>
                <c:ptCount val="2"/>
                <c:pt idx="0">
                  <c:v>1.0</c:v>
                </c:pt>
                <c:pt idx="1">
                  <c:v>0.75082592878045</c:v>
                </c:pt>
              </c:numCache>
            </c:numRef>
          </c:val>
        </c:ser>
        <c:ser>
          <c:idx val="1"/>
          <c:order val="1"/>
          <c:tx>
            <c:strRef>
              <c:f>'2009-2019'!$R$4</c:f>
              <c:strCache>
                <c:ptCount val="1"/>
                <c:pt idx="0">
                  <c:v>Població Total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'2009-2019'!$B$13:$B$14</c:f>
              <c:strCache>
                <c:ptCount val="2"/>
                <c:pt idx="0">
                  <c:v>Persones que han utilitzat alguna vegada Internet</c:v>
                </c:pt>
                <c:pt idx="1">
                  <c:v>Persones que han comprat alguna vegada a través d'Internet</c:v>
                </c:pt>
              </c:strCache>
            </c:strRef>
          </c:cat>
          <c:val>
            <c:numRef>
              <c:f>'2009-2019'!$J$13:$J$14</c:f>
              <c:numCache>
                <c:formatCode>0.0%</c:formatCode>
                <c:ptCount val="2"/>
                <c:pt idx="0">
                  <c:v>0.852821780123564</c:v>
                </c:pt>
                <c:pt idx="1">
                  <c:v>0.59068929036911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33194992"/>
        <c:axId val="-24274256"/>
      </c:barChart>
      <c:catAx>
        <c:axId val="-3319499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-24274256"/>
        <c:crosses val="autoZero"/>
        <c:auto val="1"/>
        <c:lblAlgn val="ctr"/>
        <c:lblOffset val="100"/>
        <c:noMultiLvlLbl val="0"/>
      </c:catAx>
      <c:valAx>
        <c:axId val="-24274256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one"/>
        <c:crossAx val="-3319499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ES" sz="1100"/>
              <a:t>Usos de les TIC</a:t>
            </a:r>
            <a:r>
              <a:rPr lang="es-ES" sz="1100" baseline="0"/>
              <a:t>. 2019</a:t>
            </a:r>
          </a:p>
          <a:p>
            <a:pPr>
              <a:defRPr sz="1100"/>
            </a:pPr>
            <a:endParaRPr lang="es-ES" sz="1100" baseline="0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'2009-2019'!$Q$4</c:f>
              <c:strCache>
                <c:ptCount val="1"/>
                <c:pt idx="0">
                  <c:v>Joves 16-34 anys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'2009-2019'!$B$13:$B$14</c:f>
              <c:strCache>
                <c:ptCount val="2"/>
                <c:pt idx="0">
                  <c:v>Persones que han utilitzat alguna vegada Internet</c:v>
                </c:pt>
                <c:pt idx="1">
                  <c:v>Persones que han comprat alguna vegada a través d'Internet</c:v>
                </c:pt>
              </c:strCache>
            </c:strRef>
          </c:cat>
          <c:val>
            <c:numRef>
              <c:f>'2009-2019'!$E$13:$E$14</c:f>
              <c:numCache>
                <c:formatCode>0.0%</c:formatCode>
                <c:ptCount val="2"/>
                <c:pt idx="0">
                  <c:v>1.0</c:v>
                </c:pt>
                <c:pt idx="1">
                  <c:v>0.8917</c:v>
                </c:pt>
              </c:numCache>
            </c:numRef>
          </c:val>
        </c:ser>
        <c:ser>
          <c:idx val="1"/>
          <c:order val="1"/>
          <c:tx>
            <c:strRef>
              <c:f>'2009-2019'!$R$4</c:f>
              <c:strCache>
                <c:ptCount val="1"/>
                <c:pt idx="0">
                  <c:v>Població Total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'2009-2019'!$B$13:$B$14</c:f>
              <c:strCache>
                <c:ptCount val="2"/>
                <c:pt idx="0">
                  <c:v>Persones que han utilitzat alguna vegada Internet</c:v>
                </c:pt>
                <c:pt idx="1">
                  <c:v>Persones que han comprat alguna vegada a través d'Internet</c:v>
                </c:pt>
              </c:strCache>
            </c:strRef>
          </c:cat>
          <c:val>
            <c:numRef>
              <c:f>'2009-2019'!$F$13:$F$14</c:f>
              <c:numCache>
                <c:formatCode>0.0%</c:formatCode>
                <c:ptCount val="2"/>
                <c:pt idx="0">
                  <c:v>0.89610283362134</c:v>
                </c:pt>
                <c:pt idx="1">
                  <c:v>0.65072364633468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24310032"/>
        <c:axId val="-25032304"/>
      </c:barChart>
      <c:catAx>
        <c:axId val="-2431003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-25032304"/>
        <c:crosses val="autoZero"/>
        <c:auto val="1"/>
        <c:lblAlgn val="ctr"/>
        <c:lblOffset val="100"/>
        <c:noMultiLvlLbl val="0"/>
      </c:catAx>
      <c:valAx>
        <c:axId val="-25032304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one"/>
        <c:crossAx val="-2431003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212913</xdr:colOff>
      <xdr:row>15</xdr:row>
      <xdr:rowOff>145679</xdr:rowOff>
    </xdr:from>
    <xdr:to>
      <xdr:col>1</xdr:col>
      <xdr:colOff>3989295</xdr:colOff>
      <xdr:row>31</xdr:row>
      <xdr:rowOff>22414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4112559</xdr:colOff>
      <xdr:row>15</xdr:row>
      <xdr:rowOff>156883</xdr:rowOff>
    </xdr:from>
    <xdr:to>
      <xdr:col>9</xdr:col>
      <xdr:colOff>268942</xdr:colOff>
      <xdr:row>31</xdr:row>
      <xdr:rowOff>33618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44824</xdr:colOff>
      <xdr:row>15</xdr:row>
      <xdr:rowOff>59765</xdr:rowOff>
    </xdr:from>
    <xdr:to>
      <xdr:col>18</xdr:col>
      <xdr:colOff>280147</xdr:colOff>
      <xdr:row>30</xdr:row>
      <xdr:rowOff>115794</xdr:rowOff>
    </xdr:to>
    <xdr:graphicFrame macro="">
      <xdr:nvGraphicFramePr>
        <xdr:cNvPr id="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298824</xdr:colOff>
      <xdr:row>33</xdr:row>
      <xdr:rowOff>89647</xdr:rowOff>
    </xdr:from>
    <xdr:to>
      <xdr:col>2</xdr:col>
      <xdr:colOff>552824</xdr:colOff>
      <xdr:row>48</xdr:row>
      <xdr:rowOff>56030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34</xdr:row>
      <xdr:rowOff>0</xdr:rowOff>
    </xdr:from>
    <xdr:to>
      <xdr:col>12</xdr:col>
      <xdr:colOff>313764</xdr:colOff>
      <xdr:row>48</xdr:row>
      <xdr:rowOff>145677</xdr:rowOff>
    </xdr:to>
    <xdr:graphicFrame macro="">
      <xdr:nvGraphicFramePr>
        <xdr:cNvPr id="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5"/>
  <sheetViews>
    <sheetView showGridLines="0" tabSelected="1" zoomScale="85" zoomScaleNormal="85" zoomScalePageLayoutView="85" workbookViewId="0">
      <selection activeCell="H7" sqref="H7"/>
    </sheetView>
  </sheetViews>
  <sheetFormatPr baseColWidth="10" defaultColWidth="9.1640625" defaultRowHeight="14.25" customHeight="1" x14ac:dyDescent="0.2"/>
  <cols>
    <col min="1" max="1" width="12" style="1" customWidth="1"/>
    <col min="2" max="2" width="62.6640625" style="1" customWidth="1"/>
    <col min="3" max="5" width="9" style="1" customWidth="1"/>
    <col min="6" max="6" width="10.33203125" style="1" customWidth="1"/>
    <col min="7" max="10" width="9" style="1" customWidth="1"/>
    <col min="11" max="26" width="9.1640625" style="1"/>
    <col min="27" max="27" width="12.1640625" style="1" bestFit="1" customWidth="1"/>
    <col min="28" max="16384" width="9.1640625" style="1"/>
  </cols>
  <sheetData>
    <row r="1" spans="1:44" ht="14.25" customHeight="1" x14ac:dyDescent="0.2">
      <c r="A1" s="5" t="s">
        <v>4</v>
      </c>
      <c r="L1" s="5"/>
      <c r="M1" s="5"/>
      <c r="T1" s="5"/>
      <c r="AA1" s="5"/>
    </row>
    <row r="2" spans="1:44" ht="14.25" customHeight="1" x14ac:dyDescent="0.2">
      <c r="G2" s="2"/>
      <c r="H2" s="2"/>
      <c r="I2" s="2"/>
      <c r="J2" s="2"/>
      <c r="K2" s="2"/>
      <c r="N2" s="2"/>
      <c r="O2" s="2"/>
      <c r="P2" s="2"/>
      <c r="Q2" s="2"/>
      <c r="R2" s="2"/>
      <c r="S2" s="2"/>
      <c r="U2" s="2"/>
      <c r="V2" s="2"/>
      <c r="W2" s="2"/>
      <c r="X2" s="2"/>
      <c r="Y2" s="2"/>
      <c r="Z2" s="2"/>
      <c r="AB2" s="2"/>
      <c r="AC2" s="2"/>
      <c r="AD2" s="2"/>
      <c r="AE2" s="2"/>
      <c r="AF2" s="2"/>
    </row>
    <row r="3" spans="1:44" s="7" customFormat="1" ht="19.5" customHeight="1" x14ac:dyDescent="0.2">
      <c r="A3" s="11"/>
      <c r="B3" s="11"/>
      <c r="C3" s="21">
        <v>2019</v>
      </c>
      <c r="D3" s="21"/>
      <c r="E3" s="21"/>
      <c r="F3" s="21"/>
      <c r="G3" s="21">
        <v>2018</v>
      </c>
      <c r="H3" s="21"/>
      <c r="I3" s="21"/>
      <c r="J3" s="21"/>
      <c r="K3" s="21">
        <v>2017</v>
      </c>
      <c r="L3" s="21"/>
      <c r="M3" s="21"/>
      <c r="N3" s="21"/>
      <c r="O3" s="21">
        <v>2016</v>
      </c>
      <c r="P3" s="21"/>
      <c r="Q3" s="21"/>
      <c r="R3" s="21"/>
      <c r="S3" s="21">
        <v>2015</v>
      </c>
      <c r="T3" s="21"/>
      <c r="U3" s="21"/>
      <c r="V3" s="21"/>
      <c r="W3" s="21">
        <v>2013</v>
      </c>
      <c r="X3" s="21"/>
      <c r="Y3" s="21"/>
      <c r="Z3" s="21">
        <v>2013</v>
      </c>
      <c r="AA3" s="21">
        <v>2011</v>
      </c>
      <c r="AB3" s="21"/>
      <c r="AC3" s="21"/>
      <c r="AD3" s="21">
        <v>2011</v>
      </c>
      <c r="AE3" s="21">
        <v>2009</v>
      </c>
      <c r="AF3" s="21"/>
      <c r="AG3" s="21"/>
      <c r="AH3" s="21"/>
    </row>
    <row r="4" spans="1:44" s="7" customFormat="1" ht="34.5" customHeight="1" x14ac:dyDescent="0.2">
      <c r="A4" s="11"/>
      <c r="B4" s="11"/>
      <c r="C4" s="14" t="s">
        <v>6</v>
      </c>
      <c r="D4" s="14" t="s">
        <v>7</v>
      </c>
      <c r="E4" s="14" t="s">
        <v>9</v>
      </c>
      <c r="F4" s="14" t="s">
        <v>8</v>
      </c>
      <c r="G4" s="14" t="s">
        <v>6</v>
      </c>
      <c r="H4" s="14" t="s">
        <v>7</v>
      </c>
      <c r="I4" s="14" t="s">
        <v>9</v>
      </c>
      <c r="J4" s="14" t="s">
        <v>8</v>
      </c>
      <c r="K4" s="13" t="s">
        <v>6</v>
      </c>
      <c r="L4" s="13" t="s">
        <v>7</v>
      </c>
      <c r="M4" s="13" t="s">
        <v>9</v>
      </c>
      <c r="N4" s="13" t="s">
        <v>8</v>
      </c>
      <c r="O4" s="12" t="s">
        <v>6</v>
      </c>
      <c r="P4" s="12" t="s">
        <v>7</v>
      </c>
      <c r="Q4" s="12" t="s">
        <v>9</v>
      </c>
      <c r="R4" s="12" t="s">
        <v>8</v>
      </c>
      <c r="S4" s="12" t="s">
        <v>6</v>
      </c>
      <c r="T4" s="12" t="s">
        <v>7</v>
      </c>
      <c r="U4" s="12" t="s">
        <v>9</v>
      </c>
      <c r="V4" s="12" t="s">
        <v>8</v>
      </c>
      <c r="W4" s="12" t="s">
        <v>6</v>
      </c>
      <c r="X4" s="12" t="s">
        <v>7</v>
      </c>
      <c r="Y4" s="12" t="s">
        <v>9</v>
      </c>
      <c r="Z4" s="12" t="s">
        <v>8</v>
      </c>
      <c r="AA4" s="12" t="s">
        <v>6</v>
      </c>
      <c r="AB4" s="12" t="s">
        <v>7</v>
      </c>
      <c r="AC4" s="12" t="s">
        <v>9</v>
      </c>
      <c r="AD4" s="12" t="s">
        <v>8</v>
      </c>
      <c r="AE4" s="12" t="s">
        <v>6</v>
      </c>
      <c r="AF4" s="12" t="s">
        <v>7</v>
      </c>
      <c r="AG4" s="12" t="s">
        <v>9</v>
      </c>
      <c r="AH4" s="12" t="s">
        <v>8</v>
      </c>
    </row>
    <row r="5" spans="1:44" ht="14.25" customHeight="1" x14ac:dyDescent="0.2">
      <c r="A5" s="22" t="s">
        <v>11</v>
      </c>
      <c r="B5" s="6" t="s">
        <v>5</v>
      </c>
      <c r="C5" s="15">
        <v>106942.999994</v>
      </c>
      <c r="D5" s="15">
        <v>160916.99999999997</v>
      </c>
      <c r="E5" s="15">
        <f>D5+C5</f>
        <v>267859.99999399995</v>
      </c>
      <c r="F5" s="15">
        <v>998151.99999499961</v>
      </c>
      <c r="G5" s="15">
        <v>103291.00000100001</v>
      </c>
      <c r="H5" s="15">
        <v>159123.00000100004</v>
      </c>
      <c r="I5" s="15">
        <f>H5+G5</f>
        <v>262414.00000200002</v>
      </c>
      <c r="J5" s="15">
        <v>975553.00000600028</v>
      </c>
      <c r="K5" s="15">
        <v>100594.00000300001</v>
      </c>
      <c r="L5" s="15">
        <v>157102.99999599997</v>
      </c>
      <c r="M5" s="15">
        <f>K5+L5</f>
        <v>257696.99999899999</v>
      </c>
      <c r="N5" s="15">
        <v>952700.99999200017</v>
      </c>
      <c r="O5" s="8">
        <v>99474</v>
      </c>
      <c r="P5" s="8">
        <v>159956</v>
      </c>
      <c r="Q5" s="8">
        <f>O5+P5</f>
        <v>259430</v>
      </c>
      <c r="R5" s="8">
        <v>864987</v>
      </c>
      <c r="S5" s="8">
        <v>99240</v>
      </c>
      <c r="T5" s="8">
        <v>164874</v>
      </c>
      <c r="U5" s="8">
        <v>264114</v>
      </c>
      <c r="V5" s="8">
        <v>858860</v>
      </c>
      <c r="W5" s="8">
        <v>100449</v>
      </c>
      <c r="X5" s="8">
        <v>175067</v>
      </c>
      <c r="Y5" s="8">
        <v>275516</v>
      </c>
      <c r="Z5" s="8">
        <v>847917</v>
      </c>
      <c r="AA5" s="8">
        <v>103248</v>
      </c>
      <c r="AB5" s="8">
        <v>185779</v>
      </c>
      <c r="AC5" s="8">
        <v>289027</v>
      </c>
      <c r="AD5" s="8">
        <v>835067</v>
      </c>
      <c r="AE5" s="8">
        <v>108947</v>
      </c>
      <c r="AF5" s="8">
        <v>195959</v>
      </c>
      <c r="AG5" s="8">
        <v>304906</v>
      </c>
      <c r="AH5" s="8">
        <v>824394</v>
      </c>
    </row>
    <row r="6" spans="1:44" ht="14.25" customHeight="1" x14ac:dyDescent="0.2">
      <c r="A6" s="22"/>
      <c r="B6" s="6" t="s">
        <v>0</v>
      </c>
      <c r="C6" s="16" t="s">
        <v>13</v>
      </c>
      <c r="D6" s="16" t="s">
        <v>13</v>
      </c>
      <c r="E6" s="16" t="s">
        <v>13</v>
      </c>
      <c r="F6" s="16" t="s">
        <v>13</v>
      </c>
      <c r="G6" s="16" t="s">
        <v>13</v>
      </c>
      <c r="H6" s="16" t="s">
        <v>13</v>
      </c>
      <c r="I6" s="16" t="s">
        <v>13</v>
      </c>
      <c r="J6" s="16" t="s">
        <v>13</v>
      </c>
      <c r="K6" s="16" t="s">
        <v>13</v>
      </c>
      <c r="L6" s="16" t="s">
        <v>13</v>
      </c>
      <c r="M6" s="18" t="s">
        <v>13</v>
      </c>
      <c r="N6" s="16" t="s">
        <v>13</v>
      </c>
      <c r="O6" s="20" t="s">
        <v>13</v>
      </c>
      <c r="P6" s="20" t="s">
        <v>13</v>
      </c>
      <c r="Q6" s="20" t="s">
        <v>13</v>
      </c>
      <c r="R6" s="20" t="s">
        <v>13</v>
      </c>
      <c r="S6" s="8">
        <v>99240</v>
      </c>
      <c r="T6" s="8">
        <v>163241.74740000002</v>
      </c>
      <c r="U6" s="8">
        <v>262481.74739999999</v>
      </c>
      <c r="V6" s="8">
        <v>835584.89400000009</v>
      </c>
      <c r="W6" s="8">
        <v>94020.263999999996</v>
      </c>
      <c r="X6" s="8">
        <v>175067</v>
      </c>
      <c r="Y6" s="8">
        <v>269087.26399999997</v>
      </c>
      <c r="Z6" s="8">
        <v>801196.7733</v>
      </c>
      <c r="AA6" s="8">
        <v>99159.37920000001</v>
      </c>
      <c r="AB6" s="8">
        <v>183122.36029999997</v>
      </c>
      <c r="AC6" s="8">
        <v>282281.73949999997</v>
      </c>
      <c r="AD6" s="8">
        <v>772771.00180000009</v>
      </c>
      <c r="AE6" s="8">
        <v>107639.636</v>
      </c>
      <c r="AF6" s="8">
        <v>180282.28</v>
      </c>
      <c r="AG6" s="8">
        <v>287921.91599999997</v>
      </c>
      <c r="AH6" s="8">
        <v>742778.99399999995</v>
      </c>
      <c r="AI6" s="4"/>
      <c r="AJ6" s="4"/>
      <c r="AK6" s="4"/>
      <c r="AL6" s="4"/>
      <c r="AM6" s="3"/>
      <c r="AN6" s="4"/>
      <c r="AO6" s="4"/>
      <c r="AP6" s="4"/>
      <c r="AQ6" s="4"/>
      <c r="AR6" s="4"/>
    </row>
    <row r="7" spans="1:44" ht="14.25" customHeight="1" x14ac:dyDescent="0.2">
      <c r="A7" s="22"/>
      <c r="B7" s="6" t="s">
        <v>1</v>
      </c>
      <c r="C7" s="16" t="s">
        <v>13</v>
      </c>
      <c r="D7" s="16" t="s">
        <v>13</v>
      </c>
      <c r="E7" s="16" t="s">
        <v>13</v>
      </c>
      <c r="F7" s="16" t="s">
        <v>13</v>
      </c>
      <c r="G7" s="16" t="s">
        <v>13</v>
      </c>
      <c r="H7" s="16" t="s">
        <v>13</v>
      </c>
      <c r="I7" s="16" t="s">
        <v>13</v>
      </c>
      <c r="J7" s="16" t="s">
        <v>13</v>
      </c>
      <c r="K7" s="16" t="s">
        <v>13</v>
      </c>
      <c r="L7" s="16" t="s">
        <v>13</v>
      </c>
      <c r="M7" s="18" t="s">
        <v>13</v>
      </c>
      <c r="N7" s="16" t="s">
        <v>13</v>
      </c>
      <c r="O7" s="20" t="s">
        <v>13</v>
      </c>
      <c r="P7" s="20" t="s">
        <v>13</v>
      </c>
      <c r="Q7" s="20" t="s">
        <v>13</v>
      </c>
      <c r="R7" s="20" t="s">
        <v>13</v>
      </c>
      <c r="S7" s="8">
        <v>99240</v>
      </c>
      <c r="T7" s="8">
        <v>162681.1758</v>
      </c>
      <c r="U7" s="8">
        <v>261921.1758</v>
      </c>
      <c r="V7" s="8">
        <v>722730.69000000006</v>
      </c>
      <c r="W7" s="8">
        <v>100449</v>
      </c>
      <c r="X7" s="8">
        <v>175067</v>
      </c>
      <c r="Y7" s="8">
        <v>275516</v>
      </c>
      <c r="Z7" s="8">
        <v>711487.15469999996</v>
      </c>
      <c r="AA7" s="8">
        <v>100708.09920000001</v>
      </c>
      <c r="AB7" s="8">
        <v>170099.2524</v>
      </c>
      <c r="AC7" s="8">
        <v>270807.35159999999</v>
      </c>
      <c r="AD7" s="8">
        <v>631978.70559999999</v>
      </c>
      <c r="AE7" s="8">
        <v>107203.84800000001</v>
      </c>
      <c r="AF7" s="8">
        <v>173031.79699999999</v>
      </c>
      <c r="AG7" s="8">
        <v>280235.64500000002</v>
      </c>
      <c r="AH7" s="8">
        <v>596861.25600000005</v>
      </c>
      <c r="AI7" s="4"/>
      <c r="AJ7" s="4"/>
      <c r="AK7" s="4"/>
      <c r="AL7" s="4"/>
      <c r="AM7" s="3"/>
      <c r="AN7" s="4"/>
      <c r="AO7" s="4"/>
      <c r="AP7" s="4"/>
      <c r="AQ7" s="4"/>
      <c r="AR7" s="4"/>
    </row>
    <row r="8" spans="1:44" ht="14.25" customHeight="1" x14ac:dyDescent="0.2">
      <c r="A8" s="22"/>
      <c r="B8" s="6" t="s">
        <v>2</v>
      </c>
      <c r="C8" s="15">
        <v>106942.999994</v>
      </c>
      <c r="D8" s="15">
        <v>160916.99999999997</v>
      </c>
      <c r="E8" s="15">
        <f>D8+C8</f>
        <v>267859.99999399995</v>
      </c>
      <c r="F8" s="15">
        <v>894454.27155399963</v>
      </c>
      <c r="G8" s="15">
        <v>103291.00000100001</v>
      </c>
      <c r="H8" s="15">
        <v>159123.00000100004</v>
      </c>
      <c r="I8" s="15">
        <f>H8+G8</f>
        <v>262414.00000200002</v>
      </c>
      <c r="J8" s="15">
        <v>831972.8460700002</v>
      </c>
      <c r="K8" s="15">
        <v>100594.00000300001</v>
      </c>
      <c r="L8" s="15">
        <v>152424.48004499997</v>
      </c>
      <c r="M8" s="15">
        <f t="shared" ref="M8:M9" si="0">K8+L8</f>
        <v>253018.480048</v>
      </c>
      <c r="N8" s="15">
        <v>796688.93775400019</v>
      </c>
      <c r="O8" s="8">
        <f>O$5*O13</f>
        <v>99474</v>
      </c>
      <c r="P8" s="8">
        <f t="shared" ref="P8:R8" si="1">P$5*P13</f>
        <v>157204.7568</v>
      </c>
      <c r="Q8" s="8">
        <f>O8+P8</f>
        <v>256678.7568</v>
      </c>
      <c r="R8" s="8">
        <f t="shared" si="1"/>
        <v>726935.07480000006</v>
      </c>
      <c r="S8" s="8">
        <v>99240</v>
      </c>
      <c r="T8" s="8">
        <v>161048.92320000002</v>
      </c>
      <c r="U8" s="8">
        <v>260288.92320000002</v>
      </c>
      <c r="V8" s="8">
        <v>722558.91799999995</v>
      </c>
      <c r="W8" s="8">
        <v>100449</v>
      </c>
      <c r="X8" s="8">
        <v>172808.63569999998</v>
      </c>
      <c r="Y8" s="8">
        <v>273257.63569999998</v>
      </c>
      <c r="Z8" s="8">
        <v>684438.60239999997</v>
      </c>
      <c r="AA8" s="8">
        <v>100708.09920000001</v>
      </c>
      <c r="AB8" s="8">
        <v>168501.55300000001</v>
      </c>
      <c r="AC8" s="8">
        <v>269209.65220000001</v>
      </c>
      <c r="AD8" s="8">
        <v>609598.91</v>
      </c>
      <c r="AE8" s="8">
        <v>107203.84800000001</v>
      </c>
      <c r="AF8" s="8">
        <v>172052.00200000001</v>
      </c>
      <c r="AG8" s="8">
        <v>279255.85000000003</v>
      </c>
      <c r="AH8" s="8">
        <v>581197.77</v>
      </c>
      <c r="AI8" s="4"/>
      <c r="AJ8" s="4"/>
      <c r="AK8" s="4"/>
      <c r="AL8" s="4"/>
      <c r="AM8" s="3"/>
      <c r="AN8" s="4"/>
      <c r="AO8" s="4"/>
      <c r="AP8" s="4"/>
      <c r="AQ8" s="4"/>
      <c r="AR8" s="4"/>
    </row>
    <row r="9" spans="1:44" ht="14.25" customHeight="1" x14ac:dyDescent="0.2">
      <c r="A9" s="22"/>
      <c r="B9" s="6" t="s">
        <v>3</v>
      </c>
      <c r="C9" s="15">
        <v>92979.215110000019</v>
      </c>
      <c r="D9" s="15">
        <v>145870.9798</v>
      </c>
      <c r="E9" s="15">
        <f>D9+C9</f>
        <v>238850.19491000002</v>
      </c>
      <c r="F9" s="15">
        <v>649521.10903300007</v>
      </c>
      <c r="G9" s="15">
        <v>62857.159064999993</v>
      </c>
      <c r="H9" s="15">
        <v>134027.49726400001</v>
      </c>
      <c r="I9" s="15">
        <f>H9+G9</f>
        <v>196884.65632899999</v>
      </c>
      <c r="J9" s="15">
        <v>576248.70929100027</v>
      </c>
      <c r="K9" s="15">
        <v>76589.404581999988</v>
      </c>
      <c r="L9" s="15">
        <v>128647.68285299993</v>
      </c>
      <c r="M9" s="15">
        <f t="shared" si="0"/>
        <v>205237.08743499994</v>
      </c>
      <c r="N9" s="15">
        <v>551847.31717999978</v>
      </c>
      <c r="O9" s="8">
        <f>O$5*O14</f>
        <v>71293.015799999994</v>
      </c>
      <c r="P9" s="8">
        <f t="shared" ref="P9:R9" si="2">P$5*P14</f>
        <v>126861.1036</v>
      </c>
      <c r="Q9" s="8">
        <f>O9+P9</f>
        <v>198154.1194</v>
      </c>
      <c r="R9" s="8">
        <f t="shared" si="2"/>
        <v>490361.13029999996</v>
      </c>
      <c r="S9" s="8">
        <v>63364.740000000005</v>
      </c>
      <c r="T9" s="8">
        <v>130613.18280000001</v>
      </c>
      <c r="U9" s="8">
        <v>193977.9228</v>
      </c>
      <c r="V9" s="8">
        <v>455281.68599999999</v>
      </c>
      <c r="W9" s="8">
        <v>63634.441500000008</v>
      </c>
      <c r="X9" s="8">
        <v>101171.2193</v>
      </c>
      <c r="Y9" s="8">
        <v>164805.66080000001</v>
      </c>
      <c r="Z9" s="8">
        <v>369946.18710000004</v>
      </c>
      <c r="AA9" s="8">
        <v>56621.203199999996</v>
      </c>
      <c r="AB9" s="8">
        <v>95156.003799999991</v>
      </c>
      <c r="AC9" s="8">
        <v>151777.20699999999</v>
      </c>
      <c r="AD9" s="8">
        <v>342293.96330000006</v>
      </c>
      <c r="AE9" s="8">
        <v>43469.852999999996</v>
      </c>
      <c r="AF9" s="8">
        <v>95040.114999999991</v>
      </c>
      <c r="AG9" s="8">
        <v>138509.96799999999</v>
      </c>
      <c r="AH9" s="8">
        <v>304201.386</v>
      </c>
      <c r="AI9" s="4"/>
      <c r="AJ9" s="4"/>
      <c r="AK9" s="4"/>
      <c r="AL9" s="4"/>
      <c r="AM9" s="3"/>
      <c r="AN9" s="4"/>
      <c r="AO9" s="4"/>
      <c r="AP9" s="4"/>
      <c r="AQ9" s="4"/>
      <c r="AR9" s="4"/>
    </row>
    <row r="10" spans="1:44" ht="14.25" customHeight="1" x14ac:dyDescent="0.2"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4"/>
      <c r="AJ10" s="4"/>
      <c r="AK10" s="4"/>
      <c r="AL10" s="4"/>
      <c r="AM10" s="3"/>
      <c r="AN10" s="4"/>
      <c r="AO10" s="4"/>
      <c r="AP10" s="4"/>
      <c r="AQ10" s="4"/>
      <c r="AR10" s="4"/>
    </row>
    <row r="11" spans="1:44" ht="14.25" customHeight="1" x14ac:dyDescent="0.2">
      <c r="A11" s="22" t="s">
        <v>10</v>
      </c>
      <c r="B11" s="6" t="s">
        <v>0</v>
      </c>
      <c r="C11" s="16" t="s">
        <v>13</v>
      </c>
      <c r="D11" s="16" t="s">
        <v>13</v>
      </c>
      <c r="E11" s="16" t="s">
        <v>13</v>
      </c>
      <c r="F11" s="16" t="s">
        <v>13</v>
      </c>
      <c r="G11" s="16"/>
      <c r="H11" s="16"/>
      <c r="I11" s="16"/>
      <c r="J11" s="6"/>
      <c r="K11" s="16" t="s">
        <v>13</v>
      </c>
      <c r="L11" s="16" t="s">
        <v>13</v>
      </c>
      <c r="M11" s="19" t="s">
        <v>13</v>
      </c>
      <c r="N11" s="16" t="s">
        <v>13</v>
      </c>
      <c r="O11" s="19" t="s">
        <v>13</v>
      </c>
      <c r="P11" s="19" t="s">
        <v>13</v>
      </c>
      <c r="Q11" s="19" t="s">
        <v>13</v>
      </c>
      <c r="R11" s="19" t="s">
        <v>13</v>
      </c>
      <c r="S11" s="9">
        <f>S6/S$5</f>
        <v>1</v>
      </c>
      <c r="T11" s="9">
        <f t="shared" ref="T11:AH11" si="3">T6/T$5</f>
        <v>0.99010000000000009</v>
      </c>
      <c r="U11" s="9">
        <f t="shared" si="3"/>
        <v>0.99381989368227353</v>
      </c>
      <c r="V11" s="9">
        <f t="shared" si="3"/>
        <v>0.9729000000000001</v>
      </c>
      <c r="W11" s="9">
        <f t="shared" si="3"/>
        <v>0.93599999999999994</v>
      </c>
      <c r="X11" s="9">
        <f t="shared" si="3"/>
        <v>1</v>
      </c>
      <c r="Y11" s="9">
        <f t="shared" si="3"/>
        <v>0.97666656019977049</v>
      </c>
      <c r="Z11" s="9">
        <f t="shared" si="3"/>
        <v>0.94489999999999996</v>
      </c>
      <c r="AA11" s="9">
        <f t="shared" si="3"/>
        <v>0.96040000000000014</v>
      </c>
      <c r="AB11" s="9">
        <f t="shared" si="3"/>
        <v>0.9856999999999998</v>
      </c>
      <c r="AC11" s="9">
        <f t="shared" si="3"/>
        <v>0.97666217861999038</v>
      </c>
      <c r="AD11" s="9">
        <f t="shared" si="3"/>
        <v>0.92540000000000011</v>
      </c>
      <c r="AE11" s="9">
        <f t="shared" si="3"/>
        <v>0.98799999999999999</v>
      </c>
      <c r="AF11" s="9">
        <f t="shared" si="3"/>
        <v>0.92</v>
      </c>
      <c r="AG11" s="9">
        <f t="shared" si="3"/>
        <v>0.94429731130249972</v>
      </c>
      <c r="AH11" s="9">
        <f t="shared" si="3"/>
        <v>0.90099999999999991</v>
      </c>
      <c r="AI11" s="4"/>
      <c r="AJ11" s="4"/>
      <c r="AK11" s="4"/>
      <c r="AL11" s="4"/>
      <c r="AM11" s="3"/>
      <c r="AN11" s="4"/>
      <c r="AO11" s="4"/>
      <c r="AP11" s="4"/>
      <c r="AQ11" s="4"/>
      <c r="AR11" s="4"/>
    </row>
    <row r="12" spans="1:44" ht="14.25" customHeight="1" x14ac:dyDescent="0.2">
      <c r="A12" s="22"/>
      <c r="B12" s="6" t="s">
        <v>1</v>
      </c>
      <c r="C12" s="16" t="s">
        <v>13</v>
      </c>
      <c r="D12" s="16" t="s">
        <v>13</v>
      </c>
      <c r="E12" s="16" t="s">
        <v>13</v>
      </c>
      <c r="F12" s="16" t="s">
        <v>13</v>
      </c>
      <c r="G12" s="16"/>
      <c r="H12" s="16"/>
      <c r="I12" s="16"/>
      <c r="J12" s="6"/>
      <c r="K12" s="16" t="s">
        <v>13</v>
      </c>
      <c r="L12" s="16" t="s">
        <v>13</v>
      </c>
      <c r="M12" s="19" t="s">
        <v>13</v>
      </c>
      <c r="N12" s="16" t="s">
        <v>13</v>
      </c>
      <c r="O12" s="19" t="s">
        <v>13</v>
      </c>
      <c r="P12" s="19" t="s">
        <v>13</v>
      </c>
      <c r="Q12" s="19" t="s">
        <v>13</v>
      </c>
      <c r="R12" s="19" t="s">
        <v>13</v>
      </c>
      <c r="S12" s="9">
        <f t="shared" ref="S12:AH12" si="4">S7/S$5</f>
        <v>1</v>
      </c>
      <c r="T12" s="9">
        <f t="shared" si="4"/>
        <v>0.98670000000000002</v>
      </c>
      <c r="U12" s="9">
        <f t="shared" si="4"/>
        <v>0.99169743292669077</v>
      </c>
      <c r="V12" s="9">
        <f t="shared" si="4"/>
        <v>0.84150000000000003</v>
      </c>
      <c r="W12" s="9">
        <f t="shared" si="4"/>
        <v>1</v>
      </c>
      <c r="X12" s="9">
        <f t="shared" si="4"/>
        <v>1</v>
      </c>
      <c r="Y12" s="9">
        <f t="shared" si="4"/>
        <v>1</v>
      </c>
      <c r="Z12" s="9">
        <f t="shared" si="4"/>
        <v>0.83909999999999996</v>
      </c>
      <c r="AA12" s="9">
        <f t="shared" si="4"/>
        <v>0.97540000000000016</v>
      </c>
      <c r="AB12" s="9">
        <f t="shared" si="4"/>
        <v>0.91559999999999997</v>
      </c>
      <c r="AC12" s="9">
        <f t="shared" si="4"/>
        <v>0.93696212326184058</v>
      </c>
      <c r="AD12" s="9">
        <f t="shared" si="4"/>
        <v>0.75680000000000003</v>
      </c>
      <c r="AE12" s="9">
        <f t="shared" si="4"/>
        <v>0.9840000000000001</v>
      </c>
      <c r="AF12" s="9">
        <f t="shared" si="4"/>
        <v>0.88300000000000001</v>
      </c>
      <c r="AG12" s="9">
        <f t="shared" si="4"/>
        <v>0.91908865355224234</v>
      </c>
      <c r="AH12" s="9">
        <f t="shared" si="4"/>
        <v>0.72400000000000009</v>
      </c>
      <c r="AI12" s="4"/>
      <c r="AJ12" s="4"/>
      <c r="AK12" s="4"/>
      <c r="AL12" s="4"/>
      <c r="AM12" s="3"/>
      <c r="AN12" s="4"/>
      <c r="AO12" s="4"/>
      <c r="AP12" s="4"/>
      <c r="AQ12" s="4"/>
      <c r="AR12" s="4"/>
    </row>
    <row r="13" spans="1:44" ht="14.25" customHeight="1" x14ac:dyDescent="0.2">
      <c r="A13" s="22"/>
      <c r="B13" s="6" t="s">
        <v>2</v>
      </c>
      <c r="C13" s="17">
        <v>1</v>
      </c>
      <c r="D13" s="17">
        <v>1</v>
      </c>
      <c r="E13" s="17">
        <v>1</v>
      </c>
      <c r="F13" s="17">
        <v>0.89610283362134002</v>
      </c>
      <c r="G13" s="17">
        <v>1</v>
      </c>
      <c r="H13" s="17">
        <v>1</v>
      </c>
      <c r="I13" s="17">
        <v>1</v>
      </c>
      <c r="J13" s="17">
        <v>0.85282178012356402</v>
      </c>
      <c r="K13" s="17">
        <v>1</v>
      </c>
      <c r="L13" s="17">
        <v>0.97019999999999995</v>
      </c>
      <c r="M13" s="9">
        <v>0.9819</v>
      </c>
      <c r="N13" s="17">
        <v>0.83620000000000005</v>
      </c>
      <c r="O13" s="9">
        <v>1</v>
      </c>
      <c r="P13" s="9">
        <v>0.98280000000000001</v>
      </c>
      <c r="Q13" s="9">
        <v>0.98939504606252171</v>
      </c>
      <c r="R13" s="9">
        <v>0.84040000000000004</v>
      </c>
      <c r="S13" s="9">
        <f t="shared" ref="S13:AH13" si="5">S8/S$5</f>
        <v>1</v>
      </c>
      <c r="T13" s="9">
        <f t="shared" si="5"/>
        <v>0.97680000000000011</v>
      </c>
      <c r="U13" s="9">
        <f t="shared" si="5"/>
        <v>0.98551732660896441</v>
      </c>
      <c r="V13" s="9">
        <f t="shared" si="5"/>
        <v>0.84129999999999994</v>
      </c>
      <c r="W13" s="9">
        <f t="shared" si="5"/>
        <v>1</v>
      </c>
      <c r="X13" s="9">
        <f t="shared" si="5"/>
        <v>0.98709999999999987</v>
      </c>
      <c r="Y13" s="9">
        <f t="shared" si="5"/>
        <v>0.99180314645973366</v>
      </c>
      <c r="Z13" s="9">
        <f t="shared" si="5"/>
        <v>0.80719999999999992</v>
      </c>
      <c r="AA13" s="9">
        <f t="shared" si="5"/>
        <v>0.97540000000000016</v>
      </c>
      <c r="AB13" s="9">
        <f t="shared" si="5"/>
        <v>0.90700000000000003</v>
      </c>
      <c r="AC13" s="9">
        <f t="shared" si="5"/>
        <v>0.93143426807876084</v>
      </c>
      <c r="AD13" s="9">
        <f t="shared" si="5"/>
        <v>0.73000000000000009</v>
      </c>
      <c r="AE13" s="9">
        <f t="shared" si="5"/>
        <v>0.9840000000000001</v>
      </c>
      <c r="AF13" s="9">
        <f t="shared" si="5"/>
        <v>0.878</v>
      </c>
      <c r="AG13" s="9">
        <f t="shared" si="5"/>
        <v>0.91587522055977921</v>
      </c>
      <c r="AH13" s="9">
        <f t="shared" si="5"/>
        <v>0.70500000000000007</v>
      </c>
      <c r="AI13" s="4"/>
      <c r="AJ13" s="4"/>
      <c r="AK13" s="4"/>
      <c r="AL13" s="4"/>
      <c r="AM13" s="3"/>
      <c r="AN13" s="4"/>
      <c r="AO13" s="4"/>
      <c r="AP13" s="4"/>
      <c r="AQ13" s="4"/>
      <c r="AR13" s="4"/>
    </row>
    <row r="14" spans="1:44" ht="14.25" customHeight="1" x14ac:dyDescent="0.2">
      <c r="A14" s="22"/>
      <c r="B14" s="6" t="s">
        <v>3</v>
      </c>
      <c r="C14" s="17">
        <v>0.86942778036165602</v>
      </c>
      <c r="D14" s="17">
        <v>0.906498255622464</v>
      </c>
      <c r="E14" s="17">
        <v>0.89170000000000005</v>
      </c>
      <c r="F14" s="17">
        <v>0.65072364633468005</v>
      </c>
      <c r="G14" s="17">
        <v>0.608544394617067</v>
      </c>
      <c r="H14" s="17">
        <v>0.84228865257164398</v>
      </c>
      <c r="I14" s="17">
        <v>0.75082592878044996</v>
      </c>
      <c r="J14" s="17">
        <v>0.59068929036911</v>
      </c>
      <c r="K14" s="17">
        <v>0.76137149909254898</v>
      </c>
      <c r="L14" s="17">
        <v>0.81879999999999997</v>
      </c>
      <c r="M14" s="9">
        <v>0.79649999999999999</v>
      </c>
      <c r="N14" s="17">
        <v>0.57924502775228903</v>
      </c>
      <c r="O14" s="9">
        <v>0.7167</v>
      </c>
      <c r="P14" s="9">
        <v>0.79310000000000003</v>
      </c>
      <c r="Q14" s="9">
        <v>0.76380572562926419</v>
      </c>
      <c r="R14" s="9">
        <v>0.56689999999999996</v>
      </c>
      <c r="S14" s="9">
        <f t="shared" ref="S14:AH14" si="6">S9/S$5</f>
        <v>0.63850000000000007</v>
      </c>
      <c r="T14" s="9">
        <f t="shared" si="6"/>
        <v>0.79220000000000002</v>
      </c>
      <c r="U14" s="9">
        <f t="shared" si="6"/>
        <v>0.73444771121561148</v>
      </c>
      <c r="V14" s="9">
        <f t="shared" si="6"/>
        <v>0.53010000000000002</v>
      </c>
      <c r="W14" s="9">
        <f t="shared" si="6"/>
        <v>0.63350000000000006</v>
      </c>
      <c r="X14" s="9">
        <f t="shared" si="6"/>
        <v>0.57789999999999997</v>
      </c>
      <c r="Y14" s="9">
        <f t="shared" si="6"/>
        <v>0.59817092582644937</v>
      </c>
      <c r="Z14" s="9">
        <f t="shared" si="6"/>
        <v>0.43630000000000002</v>
      </c>
      <c r="AA14" s="9">
        <f t="shared" si="6"/>
        <v>0.5484</v>
      </c>
      <c r="AB14" s="9">
        <f t="shared" si="6"/>
        <v>0.51219999999999999</v>
      </c>
      <c r="AC14" s="9">
        <f t="shared" si="6"/>
        <v>0.5251315863223851</v>
      </c>
      <c r="AD14" s="9">
        <f t="shared" si="6"/>
        <v>0.4099000000000001</v>
      </c>
      <c r="AE14" s="9">
        <f t="shared" si="6"/>
        <v>0.39899999999999997</v>
      </c>
      <c r="AF14" s="9">
        <f t="shared" si="6"/>
        <v>0.48499999999999993</v>
      </c>
      <c r="AG14" s="9">
        <f t="shared" si="6"/>
        <v>0.45427104747036789</v>
      </c>
      <c r="AH14" s="9">
        <f t="shared" si="6"/>
        <v>0.36899999999999999</v>
      </c>
    </row>
    <row r="15" spans="1:44" ht="14.25" customHeight="1" x14ac:dyDescent="0.2">
      <c r="A15" s="1" t="s">
        <v>12</v>
      </c>
    </row>
  </sheetData>
  <mergeCells count="10">
    <mergeCell ref="AE3:AH3"/>
    <mergeCell ref="O3:R3"/>
    <mergeCell ref="A11:A14"/>
    <mergeCell ref="A5:A9"/>
    <mergeCell ref="S3:V3"/>
    <mergeCell ref="W3:Z3"/>
    <mergeCell ref="AA3:AD3"/>
    <mergeCell ref="K3:N3"/>
    <mergeCell ref="G3:J3"/>
    <mergeCell ref="C3:F3"/>
  </mergeCells>
  <pageMargins left="0.75" right="0.75" top="1" bottom="1" header="0.5" footer="0.5"/>
  <pageSetup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2009-2019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Aina</dc:creator>
  <cp:lastModifiedBy>Usuario de Microsoft Office</cp:lastModifiedBy>
  <dcterms:created xsi:type="dcterms:W3CDTF">2017-01-22T10:46:54Z</dcterms:created>
  <dcterms:modified xsi:type="dcterms:W3CDTF">2021-04-19T17:26:29Z</dcterms:modified>
</cp:coreProperties>
</file>