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ARXIUS MICROSITE ESTADÍSTIQUES (Marta R.)\EVOLUCIÓ\PRESSUPOST LIQUIDAT\PPGG liquidació sèrie històrica 2002_2024\"/>
    </mc:Choice>
  </mc:AlternateContent>
  <xr:revisionPtr revIDLastSave="0" documentId="13_ncr:1_{A8FBB397-51D6-4243-B894-2FB8C4BB4FA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mpte finance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9" i="1" l="1"/>
  <c r="W29" i="1"/>
  <c r="V5" i="1"/>
  <c r="V20" i="1"/>
  <c r="V36" i="1"/>
  <c r="V24" i="1"/>
  <c r="W5" i="1"/>
  <c r="W24" i="1"/>
  <c r="V39" i="1"/>
  <c r="V12" i="1"/>
  <c r="V32" i="1"/>
  <c r="W39" i="1"/>
  <c r="W12" i="1"/>
  <c r="W32" i="1"/>
  <c r="W20" i="1"/>
  <c r="W36" i="1"/>
  <c r="W4" i="1" l="1"/>
  <c r="W35" i="1"/>
  <c r="W28" i="1"/>
  <c r="V28" i="1"/>
  <c r="V35" i="1"/>
  <c r="V19" i="1"/>
  <c r="W19" i="1"/>
  <c r="V4" i="1"/>
  <c r="W3" i="1" l="1"/>
  <c r="W42" i="1" s="1"/>
  <c r="V3" i="1"/>
  <c r="V42" i="1" s="1"/>
</calcChain>
</file>

<file path=xl/sharedStrings.xml><?xml version="1.0" encoding="utf-8"?>
<sst xmlns="http://schemas.openxmlformats.org/spreadsheetml/2006/main" count="51" uniqueCount="41">
  <si>
    <t>PRINCIPALS MAGNITUTS PRESSUPOSTÀRIES</t>
  </si>
  <si>
    <t>AGÈNCIA TRIBUTÀRIA DE LES IB</t>
  </si>
  <si>
    <t>Estructura econòmica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</si>
  <si>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</si>
  <si>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</si>
  <si>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</si>
  <si>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</si>
  <si>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</si>
  <si>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</si>
  <si>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</si>
  <si>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</si>
  <si>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</si>
  <si>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</si>
  <si>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</si>
  <si>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</si>
  <si>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</si>
  <si>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</si>
  <si>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ESTALVI(+)/DÈFICIT(-) NO FINANCER</t>
  </si>
  <si>
    <t>Estalvi(+)/dèficit(-) per operacions corrents</t>
  </si>
  <si>
    <t>Ingressos</t>
  </si>
  <si>
    <t>1.- Imposts directes</t>
  </si>
  <si>
    <t>2.- Impost indirectes</t>
  </si>
  <si>
    <t>3.- Taxer,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</si>
  <si>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</si>
  <si>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</si>
  <si>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</si>
  <si>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</si>
  <si>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</si>
  <si>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</si>
  <si>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</t>
  </si>
  <si>
    <t>6.- Alienació d'inversions reals</t>
  </si>
  <si>
    <t>7.- Transferències de capital</t>
  </si>
  <si>
    <t>6.- Inversions reals</t>
  </si>
  <si>
    <t>VARIACIÓ D'ACTIUS</t>
  </si>
  <si>
    <t>8.- Actius financers</t>
  </si>
  <si>
    <t>VARIACIÓ DE PASSIUS</t>
  </si>
  <si>
    <t>9.- Passius financers</t>
  </si>
  <si>
    <t>Estalvi(+)/dèficit(-) pressupostari</t>
  </si>
  <si>
    <t>Estalvi(+)/dèficit(-) per operacions de capital</t>
  </si>
  <si>
    <t>2016</t>
  </si>
  <si>
    <t>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</si>
</sst>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3" borderId="3" xfId="0" applyFont="1" applyFill="1" applyBorder="1" applyAlignment="1">
      <alignment horizontal="right"/>
    </xf>
    <xf numFmtId="0" fontId="1" fillId="3" borderId="3" xfId="0" quotePrefix="1" applyFont="1" applyFill="1" applyBorder="1" applyAlignment="1">
      <alignment horizontal="right"/>
    </xf>
    <xf numFmtId="0" fontId="3" fillId="4" borderId="4" xfId="0" applyFont="1" applyFill="1" applyBorder="1" applyAlignment="1">
      <alignment horizontal="left"/>
    </xf>
    <xf numFmtId="4" fontId="3" fillId="4" borderId="4" xfId="0" applyNumberFormat="1" applyFont="1" applyFill="1" applyBorder="1"/>
    <xf numFmtId="0" fontId="2" fillId="5" borderId="5" xfId="0" applyFont="1" applyFill="1" applyBorder="1" applyAlignment="1">
      <alignment horizontal="left" indent="1"/>
    </xf>
    <xf numFmtId="4" fontId="2" fillId="5" borderId="5" xfId="0" applyNumberFormat="1" applyFont="1" applyFill="1" applyBorder="1"/>
    <xf numFmtId="0" fontId="2" fillId="6" borderId="4" xfId="0" applyFont="1" applyFill="1" applyBorder="1" applyAlignment="1">
      <alignment horizontal="left" indent="2"/>
    </xf>
    <xf numFmtId="4" fontId="2" fillId="6" borderId="4" xfId="0" applyNumberFormat="1" applyFont="1" applyFill="1" applyBorder="1"/>
    <xf numFmtId="0" fontId="2" fillId="0" borderId="4" xfId="0" applyFont="1" applyBorder="1" applyAlignment="1">
      <alignment horizontal="left" indent="2"/>
    </xf>
    <xf numFmtId="4" fontId="2" fillId="0" borderId="4" xfId="0" applyNumberFormat="1" applyFont="1" applyBorder="1"/>
    <xf numFmtId="0" fontId="2" fillId="0" borderId="0" xfId="0" applyFont="1" applyAlignment="1">
      <alignment horizontal="left" indent="2"/>
    </xf>
    <xf numFmtId="4" fontId="2" fillId="0" borderId="0" xfId="0" applyNumberFormat="1" applyFont="1"/>
    <xf numFmtId="0" fontId="3" fillId="4" borderId="6" xfId="0" applyFont="1" applyFill="1" applyBorder="1" applyAlignment="1">
      <alignment horizontal="left"/>
    </xf>
    <xf numFmtId="4" fontId="3" fillId="4" borderId="6" xfId="0" applyNumberFormat="1" applyFont="1" applyFill="1" applyBorder="1"/>
    <xf numFmtId="0" fontId="4" fillId="0" borderId="7" xfId="0" applyFont="1" applyBorder="1" applyAlignment="1">
      <alignment horizontal="left"/>
    </xf>
    <xf numFmtId="4" fontId="4" fillId="0" borderId="7" xfId="0" applyNumberFormat="1" applyFont="1" applyBorder="1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2"/>
  <sheetViews>
    <sheetView showZeros="0" tabSelected="1" workbookViewId="0">
      <selection activeCell="C7" sqref="C7"/>
    </sheetView>
  </sheetViews>
  <sheetFormatPr baseColWidth="10" defaultRowHeight="11.25" x14ac:dyDescent="0.2"/>
  <cols>
    <col min="1" max="1" width="40.7109375" style="1" customWidth="1"/>
    <col min="2" max="18" width="11.42578125" style="1" customWidth="1"/>
    <col min="19" max="23" width="11.42578125" style="1"/>
    <col min="24" max="24" width="13" style="1" bestFit="1" customWidth="1"/>
    <col min="25" max="16384" width="11.42578125" style="1"/>
  </cols>
  <sheetData>
    <row r="1" spans="1:24" ht="15.75" customHeight="1" thickBot="1" x14ac:dyDescent="0.25">
      <c r="A1" s="18" t="s">
        <v>0</v>
      </c>
      <c r="B1" s="20" t="s">
        <v>1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</row>
    <row r="2" spans="1:24" ht="12" thickBot="1" x14ac:dyDescent="0.25">
      <c r="A2" s="19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15</v>
      </c>
      <c r="O2" s="2" t="s">
        <v>16</v>
      </c>
      <c r="P2" s="2" t="s">
        <v>39</v>
      </c>
      <c r="Q2" s="2" t="s">
        <v>40</v>
      </c>
      <c r="R2" s="2">
        <v>2018</v>
      </c>
      <c r="S2" s="2">
        <v>2019</v>
      </c>
      <c r="T2" s="2">
        <v>2020</v>
      </c>
      <c r="U2" s="2">
        <v>2021</v>
      </c>
      <c r="V2" s="2">
        <v>2022</v>
      </c>
      <c r="W2" s="2">
        <v>2023</v>
      </c>
      <c r="X2" s="2">
        <v>2024</v>
      </c>
    </row>
    <row r="3" spans="1:24" x14ac:dyDescent="0.2">
      <c r="A3" s="4" t="s">
        <v>17</v>
      </c>
      <c r="B3" s="5">
        <v>0</v>
      </c>
      <c r="C3" s="5">
        <v>0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2135363.049999998</v>
      </c>
      <c r="J3" s="5">
        <v>2179442.6900000009</v>
      </c>
      <c r="K3" s="5">
        <v>-1717362.7299999986</v>
      </c>
      <c r="L3" s="5">
        <v>1381024.0500000024</v>
      </c>
      <c r="M3" s="5">
        <v>266196.79999999958</v>
      </c>
      <c r="N3" s="5">
        <v>542509.83999999985</v>
      </c>
      <c r="O3" s="5">
        <v>589251.38999999966</v>
      </c>
      <c r="P3" s="5">
        <v>534530.50000000058</v>
      </c>
      <c r="Q3" s="5">
        <v>1138208.8700000024</v>
      </c>
      <c r="R3" s="5">
        <v>1112216.4700000016</v>
      </c>
      <c r="S3" s="5">
        <v>928773.19000000111</v>
      </c>
      <c r="T3" s="5">
        <v>936464.4999999993</v>
      </c>
      <c r="U3" s="5">
        <v>-4200249.209999999</v>
      </c>
      <c r="V3" s="5">
        <f t="shared" ref="V3:W3" si="0">V4+V19</f>
        <v>202459.83000000083</v>
      </c>
      <c r="W3" s="5">
        <f t="shared" si="0"/>
        <v>1889741.1899999995</v>
      </c>
      <c r="X3" s="5">
        <v>2460420.3600000013</v>
      </c>
    </row>
    <row r="4" spans="1:24" x14ac:dyDescent="0.2">
      <c r="A4" s="6" t="s">
        <v>18</v>
      </c>
      <c r="B4" s="7">
        <v>0</v>
      </c>
      <c r="C4" s="7"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2178842.0999999978</v>
      </c>
      <c r="J4" s="7">
        <v>1757239.6300000008</v>
      </c>
      <c r="K4" s="7">
        <v>-1636305.3099999987</v>
      </c>
      <c r="L4" s="7">
        <v>1058992.9800000023</v>
      </c>
      <c r="M4" s="7">
        <v>316353.51999999955</v>
      </c>
      <c r="N4" s="7">
        <v>658282.33999999985</v>
      </c>
      <c r="O4" s="7">
        <v>631874.34999999963</v>
      </c>
      <c r="P4" s="7">
        <v>654884.1400000006</v>
      </c>
      <c r="Q4" s="7">
        <v>1161908.8100000024</v>
      </c>
      <c r="R4" s="7">
        <v>1145234.4300000016</v>
      </c>
      <c r="S4" s="7">
        <v>956636.70000000112</v>
      </c>
      <c r="T4" s="7">
        <v>1083269.7799999993</v>
      </c>
      <c r="U4" s="7">
        <v>-4147520.2399999993</v>
      </c>
      <c r="V4" s="7">
        <f t="shared" ref="V4:W4" si="1">V5-V12</f>
        <v>234048.38000000082</v>
      </c>
      <c r="W4" s="7">
        <f t="shared" si="1"/>
        <v>1911139.0199999996</v>
      </c>
      <c r="X4" s="7">
        <v>2530920.5300000012</v>
      </c>
    </row>
    <row r="5" spans="1:24" x14ac:dyDescent="0.2">
      <c r="A5" s="8" t="s">
        <v>19</v>
      </c>
      <c r="B5" s="9">
        <v>0</v>
      </c>
      <c r="C5" s="9">
        <v>0</v>
      </c>
      <c r="D5" s="9">
        <v>0</v>
      </c>
      <c r="E5" s="9">
        <v>0</v>
      </c>
      <c r="F5" s="9">
        <v>0</v>
      </c>
      <c r="G5" s="9">
        <v>0</v>
      </c>
      <c r="H5" s="9">
        <v>0</v>
      </c>
      <c r="I5" s="9">
        <v>14560505.089999998</v>
      </c>
      <c r="J5" s="9">
        <v>12228811.08</v>
      </c>
      <c r="K5" s="9">
        <v>7182776.4299999997</v>
      </c>
      <c r="L5" s="9">
        <v>9499275.4500000011</v>
      </c>
      <c r="M5" s="9">
        <v>8510587.4199999999</v>
      </c>
      <c r="N5" s="9">
        <v>9897129.2699999996</v>
      </c>
      <c r="O5" s="9">
        <v>9036855.129999999</v>
      </c>
      <c r="P5" s="9">
        <v>9248002.7800000012</v>
      </c>
      <c r="Q5" s="9">
        <v>10229132.030000001</v>
      </c>
      <c r="R5" s="9">
        <v>10464015.83</v>
      </c>
      <c r="S5" s="9">
        <v>10529714.160000002</v>
      </c>
      <c r="T5" s="9">
        <v>10312989.33</v>
      </c>
      <c r="U5" s="9">
        <v>6199943.96</v>
      </c>
      <c r="V5" s="9">
        <f t="shared" ref="V5:W5" si="2">SUM(V6:V10)</f>
        <v>11683688.76</v>
      </c>
      <c r="W5" s="9">
        <f t="shared" si="2"/>
        <v>15014954.68</v>
      </c>
      <c r="X5" s="9">
        <v>16843510.890000001</v>
      </c>
    </row>
    <row r="6" spans="1:24" x14ac:dyDescent="0.2">
      <c r="A6" s="10" t="s">
        <v>20</v>
      </c>
      <c r="B6" s="11">
        <v>0</v>
      </c>
      <c r="C6" s="11">
        <v>0</v>
      </c>
      <c r="D6" s="11">
        <v>0</v>
      </c>
      <c r="E6" s="11">
        <v>0</v>
      </c>
      <c r="F6" s="11">
        <v>0</v>
      </c>
      <c r="G6" s="11">
        <v>0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1">
        <v>0</v>
      </c>
      <c r="Q6" s="11">
        <v>0</v>
      </c>
      <c r="R6" s="11"/>
      <c r="S6" s="11"/>
      <c r="T6" s="11"/>
      <c r="U6" s="11"/>
      <c r="V6" s="11"/>
      <c r="W6" s="11"/>
      <c r="X6" s="11">
        <v>0</v>
      </c>
    </row>
    <row r="7" spans="1:24" x14ac:dyDescent="0.2">
      <c r="A7" s="10" t="s">
        <v>21</v>
      </c>
      <c r="B7" s="11">
        <v>0</v>
      </c>
      <c r="C7" s="11">
        <v>0</v>
      </c>
      <c r="D7" s="11">
        <v>0</v>
      </c>
      <c r="E7" s="11">
        <v>0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0</v>
      </c>
      <c r="P7" s="11">
        <v>0</v>
      </c>
      <c r="Q7" s="11">
        <v>0</v>
      </c>
      <c r="R7" s="11"/>
      <c r="S7" s="11"/>
      <c r="T7" s="11"/>
      <c r="U7" s="11"/>
      <c r="V7" s="11"/>
      <c r="W7" s="11"/>
      <c r="X7" s="11">
        <v>0</v>
      </c>
    </row>
    <row r="8" spans="1:24" x14ac:dyDescent="0.2">
      <c r="A8" s="10" t="s">
        <v>22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  <c r="H8" s="11">
        <v>0</v>
      </c>
      <c r="I8" s="11">
        <v>4120.78</v>
      </c>
      <c r="J8" s="11">
        <v>5510.53</v>
      </c>
      <c r="K8" s="11">
        <v>13831.380000000001</v>
      </c>
      <c r="L8" s="11">
        <v>22939.989999999998</v>
      </c>
      <c r="M8" s="11">
        <v>29741.78</v>
      </c>
      <c r="N8" s="11">
        <v>24503.57</v>
      </c>
      <c r="O8" s="11">
        <v>19749.850000000002</v>
      </c>
      <c r="P8" s="11">
        <v>44368.88</v>
      </c>
      <c r="Q8" s="11">
        <v>18248.73</v>
      </c>
      <c r="R8" s="11">
        <v>179645.73</v>
      </c>
      <c r="S8" s="11">
        <v>1114.06</v>
      </c>
      <c r="T8" s="11">
        <v>6168.43</v>
      </c>
      <c r="U8" s="11">
        <v>9058.84</v>
      </c>
      <c r="V8" s="11">
        <v>4553.43</v>
      </c>
      <c r="W8" s="11">
        <v>1486.28</v>
      </c>
      <c r="X8" s="11">
        <v>33342.32</v>
      </c>
    </row>
    <row r="9" spans="1:24" x14ac:dyDescent="0.2">
      <c r="A9" s="10" t="s">
        <v>23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14444728.619999999</v>
      </c>
      <c r="J9" s="11">
        <v>12142087</v>
      </c>
      <c r="K9" s="11">
        <v>7104431.7599999998</v>
      </c>
      <c r="L9" s="11">
        <v>9463120</v>
      </c>
      <c r="M9" s="11">
        <v>8471652</v>
      </c>
      <c r="N9" s="11">
        <v>9864466</v>
      </c>
      <c r="O9" s="11">
        <v>9016898.3899999987</v>
      </c>
      <c r="P9" s="11">
        <v>9203581.5600000005</v>
      </c>
      <c r="Q9" s="11">
        <v>10210880</v>
      </c>
      <c r="R9" s="11">
        <v>10284340</v>
      </c>
      <c r="S9" s="11">
        <v>10528599.960000001</v>
      </c>
      <c r="T9" s="11">
        <v>10306819.75</v>
      </c>
      <c r="U9" s="11">
        <v>6190885.1200000001</v>
      </c>
      <c r="V9" s="11">
        <v>11679134.83</v>
      </c>
      <c r="W9" s="11">
        <v>15013362</v>
      </c>
      <c r="X9" s="11">
        <v>16810006.370000001</v>
      </c>
    </row>
    <row r="10" spans="1:24" x14ac:dyDescent="0.2">
      <c r="A10" s="10" t="s">
        <v>24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111655.69</v>
      </c>
      <c r="J10" s="11">
        <v>81213.55</v>
      </c>
      <c r="K10" s="11">
        <v>64513.29</v>
      </c>
      <c r="L10" s="11">
        <v>13215.46</v>
      </c>
      <c r="M10" s="11">
        <v>9193.64</v>
      </c>
      <c r="N10" s="11">
        <v>8159.7</v>
      </c>
      <c r="O10" s="11">
        <v>206.89</v>
      </c>
      <c r="P10" s="11">
        <v>52.34</v>
      </c>
      <c r="Q10" s="11">
        <v>3.3</v>
      </c>
      <c r="R10" s="11">
        <v>30.1</v>
      </c>
      <c r="S10" s="11">
        <v>0.14000000000000001</v>
      </c>
      <c r="T10" s="11">
        <v>1.1499999999999999</v>
      </c>
      <c r="U10" s="11"/>
      <c r="V10" s="11">
        <v>0.5</v>
      </c>
      <c r="W10" s="11">
        <v>106.4</v>
      </c>
      <c r="X10" s="11">
        <v>162.19999999999999</v>
      </c>
    </row>
    <row r="11" spans="1:24" hidden="1" x14ac:dyDescent="0.2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4" x14ac:dyDescent="0.2">
      <c r="A12" s="8" t="s">
        <v>25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12381662.99</v>
      </c>
      <c r="J12" s="9">
        <v>10471571.449999999</v>
      </c>
      <c r="K12" s="9">
        <v>8819081.7399999984</v>
      </c>
      <c r="L12" s="9">
        <v>8440282.4699999988</v>
      </c>
      <c r="M12" s="9">
        <v>8194233.9000000004</v>
      </c>
      <c r="N12" s="9">
        <v>9238846.9299999997</v>
      </c>
      <c r="O12" s="9">
        <v>8404980.7799999993</v>
      </c>
      <c r="P12" s="9">
        <v>8593118.6400000006</v>
      </c>
      <c r="Q12" s="9">
        <v>9067223.2199999988</v>
      </c>
      <c r="R12" s="9">
        <v>9318781.3999999985</v>
      </c>
      <c r="S12" s="9">
        <v>9573077.4600000009</v>
      </c>
      <c r="T12" s="9">
        <v>9229719.5500000007</v>
      </c>
      <c r="U12" s="9">
        <v>10347464.199999999</v>
      </c>
      <c r="V12" s="9">
        <f t="shared" ref="V12:W12" si="3">SUM(V13:V16)</f>
        <v>11449640.379999999</v>
      </c>
      <c r="W12" s="9">
        <f t="shared" si="3"/>
        <v>13103815.66</v>
      </c>
      <c r="X12" s="9">
        <v>14312590.359999999</v>
      </c>
    </row>
    <row r="13" spans="1:24" x14ac:dyDescent="0.2">
      <c r="A13" s="10" t="s">
        <v>26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5271011.59</v>
      </c>
      <c r="J13" s="11">
        <v>5979501.9100000001</v>
      </c>
      <c r="K13" s="11">
        <v>5597081.4799999995</v>
      </c>
      <c r="L13" s="11">
        <v>4972681.7699999996</v>
      </c>
      <c r="M13" s="11">
        <v>5096916.3900000006</v>
      </c>
      <c r="N13" s="11">
        <v>4990710.66</v>
      </c>
      <c r="O13" s="11">
        <v>5159881.05</v>
      </c>
      <c r="P13" s="11">
        <v>5567013.9900000002</v>
      </c>
      <c r="Q13" s="11">
        <v>6041017.8199999994</v>
      </c>
      <c r="R13" s="11">
        <v>6639765.7699999986</v>
      </c>
      <c r="S13" s="11">
        <v>6894922.1600000001</v>
      </c>
      <c r="T13" s="11">
        <v>6716018.8399999999</v>
      </c>
      <c r="U13" s="11">
        <v>6837177.7699999996</v>
      </c>
      <c r="V13" s="11">
        <v>7540188.4100000001</v>
      </c>
      <c r="W13" s="11">
        <v>7371692.9299999997</v>
      </c>
      <c r="X13" s="11">
        <v>7662057.0899999999</v>
      </c>
    </row>
    <row r="14" spans="1:24" x14ac:dyDescent="0.2">
      <c r="A14" s="10" t="s">
        <v>27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5805925.0999999996</v>
      </c>
      <c r="J14" s="11">
        <v>3524249.95</v>
      </c>
      <c r="K14" s="11">
        <v>1998134.93</v>
      </c>
      <c r="L14" s="11">
        <v>2060881.58</v>
      </c>
      <c r="M14" s="11">
        <v>1999285.8800000001</v>
      </c>
      <c r="N14" s="11">
        <v>1944705.93</v>
      </c>
      <c r="O14" s="11">
        <v>1962238.7999999998</v>
      </c>
      <c r="P14" s="11">
        <v>2677324.5999999996</v>
      </c>
      <c r="Q14" s="11">
        <v>2829870.71</v>
      </c>
      <c r="R14" s="11">
        <v>2545504.9099999997</v>
      </c>
      <c r="S14" s="11">
        <v>2563845.09</v>
      </c>
      <c r="T14" s="11">
        <v>2491986</v>
      </c>
      <c r="U14" s="11">
        <v>3510268.73</v>
      </c>
      <c r="V14" s="11">
        <v>3771621.53</v>
      </c>
      <c r="W14" s="11">
        <v>2976014.72</v>
      </c>
      <c r="X14" s="11">
        <v>4322272.459999999</v>
      </c>
    </row>
    <row r="15" spans="1:24" x14ac:dyDescent="0.2">
      <c r="A15" s="10" t="s">
        <v>28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1266727.3</v>
      </c>
      <c r="J15" s="11">
        <v>931821.59</v>
      </c>
      <c r="K15" s="11">
        <v>1188965.33</v>
      </c>
      <c r="L15" s="11">
        <v>1406719.12</v>
      </c>
      <c r="M15" s="11">
        <v>1098031.6299999999</v>
      </c>
      <c r="N15" s="11">
        <v>2303430.34</v>
      </c>
      <c r="O15" s="11">
        <v>1282860.93</v>
      </c>
      <c r="P15" s="11">
        <v>348780.05</v>
      </c>
      <c r="Q15" s="11">
        <v>196334.69</v>
      </c>
      <c r="R15" s="11">
        <v>133510.72</v>
      </c>
      <c r="S15" s="11">
        <v>114310.21</v>
      </c>
      <c r="T15" s="11">
        <v>21714.71</v>
      </c>
      <c r="U15" s="11">
        <v>17.7</v>
      </c>
      <c r="V15" s="11">
        <v>137830.44</v>
      </c>
      <c r="W15" s="11">
        <v>2756108.01</v>
      </c>
      <c r="X15" s="11">
        <v>2328260.81</v>
      </c>
    </row>
    <row r="16" spans="1:24" x14ac:dyDescent="0.2">
      <c r="A16" s="10" t="s">
        <v>23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37999</v>
      </c>
      <c r="J16" s="11">
        <v>35998</v>
      </c>
      <c r="K16" s="11">
        <v>34900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/>
      <c r="S16" s="11"/>
      <c r="T16" s="11"/>
      <c r="U16" s="11"/>
      <c r="V16" s="11"/>
      <c r="W16" s="11"/>
      <c r="X16" s="11">
        <v>0</v>
      </c>
    </row>
    <row r="17" spans="1:24" x14ac:dyDescent="0.2">
      <c r="A17" s="10" t="s">
        <v>29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/>
      <c r="S17" s="11"/>
      <c r="T17" s="11"/>
      <c r="U17" s="11"/>
      <c r="V17" s="11"/>
      <c r="W17" s="11"/>
      <c r="X17" s="11">
        <v>0</v>
      </c>
    </row>
    <row r="18" spans="1:24" hidden="1" x14ac:dyDescent="0.2"/>
    <row r="19" spans="1:24" x14ac:dyDescent="0.2">
      <c r="A19" s="6" t="s">
        <v>38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-43479.050000000047</v>
      </c>
      <c r="J19" s="7">
        <v>422203.06000000006</v>
      </c>
      <c r="K19" s="7">
        <v>-81057.419999999925</v>
      </c>
      <c r="L19" s="7">
        <v>322031.07</v>
      </c>
      <c r="M19" s="7">
        <v>-50156.72</v>
      </c>
      <c r="N19" s="7">
        <v>-115772.5</v>
      </c>
      <c r="O19" s="7">
        <v>-42622.959999999992</v>
      </c>
      <c r="P19" s="7">
        <v>-120353.63999999998</v>
      </c>
      <c r="Q19" s="7">
        <v>-23699.940000000002</v>
      </c>
      <c r="R19" s="7">
        <v>-33017.960000000006</v>
      </c>
      <c r="S19" s="7">
        <v>-27863.510000000002</v>
      </c>
      <c r="T19" s="7">
        <v>-146805.28</v>
      </c>
      <c r="U19" s="7">
        <v>-52728.97</v>
      </c>
      <c r="V19" s="7">
        <f t="shared" ref="V19:W19" si="4">V20-V24</f>
        <v>-31588.550000000003</v>
      </c>
      <c r="W19" s="7">
        <f t="shared" si="4"/>
        <v>-21397.83</v>
      </c>
      <c r="X19" s="7">
        <v>-70500.17</v>
      </c>
    </row>
    <row r="20" spans="1:24" x14ac:dyDescent="0.2">
      <c r="A20" s="8" t="s">
        <v>19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1350000</v>
      </c>
      <c r="J20" s="9">
        <v>1020000</v>
      </c>
      <c r="K20" s="9">
        <v>561644.41</v>
      </c>
      <c r="L20" s="9">
        <v>670904</v>
      </c>
      <c r="M20" s="9">
        <v>100000</v>
      </c>
      <c r="N20" s="9">
        <v>90000</v>
      </c>
      <c r="O20" s="9">
        <v>190000</v>
      </c>
      <c r="P20" s="9">
        <v>90000</v>
      </c>
      <c r="Q20" s="9">
        <v>90000</v>
      </c>
      <c r="R20" s="9">
        <v>85000</v>
      </c>
      <c r="S20" s="9">
        <v>5000</v>
      </c>
      <c r="T20" s="9">
        <v>5000</v>
      </c>
      <c r="U20" s="9">
        <v>416.74</v>
      </c>
      <c r="V20" s="9">
        <f t="shared" ref="V20:W20" si="5">SUM(V21:V22)</f>
        <v>5000</v>
      </c>
      <c r="W20" s="9">
        <f t="shared" si="5"/>
        <v>11458.33</v>
      </c>
      <c r="X20" s="9">
        <v>15142.87</v>
      </c>
    </row>
    <row r="21" spans="1:24" x14ac:dyDescent="0.2">
      <c r="A21" s="10" t="s">
        <v>30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/>
      <c r="S21" s="11"/>
      <c r="T21" s="11"/>
      <c r="U21" s="11"/>
      <c r="V21" s="11"/>
      <c r="W21" s="11"/>
      <c r="X21" s="11">
        <v>0</v>
      </c>
    </row>
    <row r="22" spans="1:24" x14ac:dyDescent="0.2">
      <c r="A22" s="10" t="s">
        <v>31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1350000</v>
      </c>
      <c r="J22" s="11">
        <v>1020000</v>
      </c>
      <c r="K22" s="11">
        <v>561644.41</v>
      </c>
      <c r="L22" s="11">
        <v>670904</v>
      </c>
      <c r="M22" s="11">
        <v>100000</v>
      </c>
      <c r="N22" s="11">
        <v>90000</v>
      </c>
      <c r="O22" s="11">
        <v>190000</v>
      </c>
      <c r="P22" s="11">
        <v>90000</v>
      </c>
      <c r="Q22" s="11">
        <v>90000</v>
      </c>
      <c r="R22" s="11">
        <v>85000</v>
      </c>
      <c r="S22" s="11">
        <v>5000</v>
      </c>
      <c r="T22" s="11">
        <v>5000</v>
      </c>
      <c r="U22" s="11">
        <v>416.74</v>
      </c>
      <c r="V22" s="11">
        <v>5000</v>
      </c>
      <c r="W22" s="11">
        <v>11458.33</v>
      </c>
      <c r="X22" s="11">
        <v>15142.87</v>
      </c>
    </row>
    <row r="23" spans="1:24" hidden="1" x14ac:dyDescent="0.2">
      <c r="A23" s="10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</row>
    <row r="24" spans="1:24" x14ac:dyDescent="0.2">
      <c r="A24" s="8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1393479.05</v>
      </c>
      <c r="J24" s="9">
        <v>597796.93999999994</v>
      </c>
      <c r="K24" s="9">
        <v>642701.82999999996</v>
      </c>
      <c r="L24" s="9">
        <v>348872.93</v>
      </c>
      <c r="M24" s="9">
        <v>150156.72</v>
      </c>
      <c r="N24" s="9">
        <v>205772.5</v>
      </c>
      <c r="O24" s="9">
        <v>232622.96</v>
      </c>
      <c r="P24" s="9">
        <v>210353.63999999998</v>
      </c>
      <c r="Q24" s="9">
        <v>113699.94</v>
      </c>
      <c r="R24" s="9">
        <v>118017.96</v>
      </c>
      <c r="S24" s="9">
        <v>32863.51</v>
      </c>
      <c r="T24" s="9">
        <v>151805.28</v>
      </c>
      <c r="U24" s="9">
        <v>53145.71</v>
      </c>
      <c r="V24" s="9">
        <f t="shared" ref="V24:W24" si="6">SUM(V25:V26)</f>
        <v>36588.550000000003</v>
      </c>
      <c r="W24" s="9">
        <f t="shared" si="6"/>
        <v>32856.160000000003</v>
      </c>
      <c r="X24" s="9">
        <v>85643.04</v>
      </c>
    </row>
    <row r="25" spans="1:24" x14ac:dyDescent="0.2">
      <c r="A25" s="10" t="s">
        <v>32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1393479.05</v>
      </c>
      <c r="J25" s="11">
        <v>597796.93999999994</v>
      </c>
      <c r="K25" s="11">
        <v>642701.82999999996</v>
      </c>
      <c r="L25" s="11">
        <v>348872.93</v>
      </c>
      <c r="M25" s="11">
        <v>150156.72</v>
      </c>
      <c r="N25" s="11">
        <v>205772.5</v>
      </c>
      <c r="O25" s="11">
        <v>232622.96</v>
      </c>
      <c r="P25" s="11">
        <v>210353.63999999998</v>
      </c>
      <c r="Q25" s="11">
        <v>113699.94</v>
      </c>
      <c r="R25" s="11">
        <v>118017.96</v>
      </c>
      <c r="S25" s="11">
        <v>32863.51</v>
      </c>
      <c r="T25" s="11">
        <v>151805.28</v>
      </c>
      <c r="U25" s="11">
        <v>53145.71</v>
      </c>
      <c r="V25" s="11">
        <v>36588.550000000003</v>
      </c>
      <c r="W25" s="11">
        <v>32856.160000000003</v>
      </c>
      <c r="X25" s="11">
        <v>85643.04</v>
      </c>
    </row>
    <row r="26" spans="1:24" x14ac:dyDescent="0.2">
      <c r="A26" s="10" t="s">
        <v>31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/>
      <c r="S26" s="11"/>
      <c r="T26" s="11"/>
      <c r="U26" s="11"/>
      <c r="V26" s="11"/>
      <c r="W26" s="11"/>
      <c r="X26" s="11">
        <v>0</v>
      </c>
    </row>
    <row r="27" spans="1:24" hidden="1" x14ac:dyDescent="0.2"/>
    <row r="28" spans="1:24" x14ac:dyDescent="0.2">
      <c r="A28" s="14" t="s">
        <v>33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/>
      <c r="S28" s="15"/>
      <c r="T28" s="15"/>
      <c r="U28" s="15"/>
      <c r="V28" s="15">
        <f t="shared" ref="V28:W28" si="7">V29-V32</f>
        <v>0</v>
      </c>
      <c r="W28" s="15">
        <f t="shared" si="7"/>
        <v>0</v>
      </c>
      <c r="X28" s="15">
        <v>0</v>
      </c>
    </row>
    <row r="29" spans="1:24" x14ac:dyDescent="0.2">
      <c r="A29" s="8" t="s">
        <v>19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/>
      <c r="S29" s="9"/>
      <c r="T29" s="9"/>
      <c r="U29" s="9"/>
      <c r="V29" s="9">
        <f t="shared" ref="V29:W29" si="8">V30</f>
        <v>0</v>
      </c>
      <c r="W29" s="9">
        <f t="shared" si="8"/>
        <v>0</v>
      </c>
      <c r="X29" s="9">
        <v>0</v>
      </c>
    </row>
    <row r="30" spans="1:24" x14ac:dyDescent="0.2">
      <c r="A30" s="10" t="s">
        <v>34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/>
      <c r="S30" s="11"/>
      <c r="T30" s="11"/>
      <c r="U30" s="11"/>
      <c r="V30" s="11"/>
      <c r="W30" s="11"/>
      <c r="X30" s="11">
        <v>0</v>
      </c>
    </row>
    <row r="31" spans="1:24" hidden="1" x14ac:dyDescent="0.2">
      <c r="A31" s="10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</row>
    <row r="32" spans="1:24" x14ac:dyDescent="0.2">
      <c r="A32" s="8" t="s">
        <v>25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/>
      <c r="S32" s="9"/>
      <c r="T32" s="9"/>
      <c r="U32" s="9"/>
      <c r="V32" s="9">
        <f t="shared" ref="V32:W32" si="9">V33</f>
        <v>0</v>
      </c>
      <c r="W32" s="9">
        <f t="shared" si="9"/>
        <v>0</v>
      </c>
      <c r="X32" s="9">
        <v>0</v>
      </c>
    </row>
    <row r="33" spans="1:24" x14ac:dyDescent="0.2">
      <c r="A33" s="10" t="s">
        <v>34</v>
      </c>
      <c r="B33" s="11">
        <v>0</v>
      </c>
      <c r="C33" s="11">
        <v>0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v>0</v>
      </c>
      <c r="O33" s="11">
        <v>0</v>
      </c>
      <c r="P33" s="11">
        <v>0</v>
      </c>
      <c r="Q33" s="11">
        <v>0</v>
      </c>
      <c r="R33" s="11"/>
      <c r="S33" s="11"/>
      <c r="T33" s="11"/>
      <c r="U33" s="11"/>
      <c r="V33" s="11"/>
      <c r="W33" s="11"/>
      <c r="X33" s="11">
        <v>0</v>
      </c>
    </row>
    <row r="34" spans="1:24" hidden="1" x14ac:dyDescent="0.2"/>
    <row r="35" spans="1:24" x14ac:dyDescent="0.2">
      <c r="A35" s="14" t="s">
        <v>35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/>
      <c r="S35" s="15"/>
      <c r="T35" s="15"/>
      <c r="U35" s="15"/>
      <c r="V35" s="15">
        <f t="shared" ref="V35:W35" si="10">V36-V39</f>
        <v>0</v>
      </c>
      <c r="W35" s="15">
        <f t="shared" si="10"/>
        <v>0</v>
      </c>
      <c r="X35" s="15">
        <v>0</v>
      </c>
    </row>
    <row r="36" spans="1:24" x14ac:dyDescent="0.2">
      <c r="A36" s="8" t="s">
        <v>19</v>
      </c>
      <c r="B36" s="9">
        <v>0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/>
      <c r="S36" s="9"/>
      <c r="T36" s="9"/>
      <c r="U36" s="9"/>
      <c r="V36" s="9">
        <f t="shared" ref="V36:W36" si="11">V37</f>
        <v>0</v>
      </c>
      <c r="W36" s="9">
        <f t="shared" si="11"/>
        <v>0</v>
      </c>
      <c r="X36" s="9">
        <v>0</v>
      </c>
    </row>
    <row r="37" spans="1:24" x14ac:dyDescent="0.2">
      <c r="A37" s="10" t="s">
        <v>36</v>
      </c>
      <c r="B37" s="11">
        <v>0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v>0</v>
      </c>
      <c r="O37" s="11">
        <v>0</v>
      </c>
      <c r="P37" s="11">
        <v>0</v>
      </c>
      <c r="Q37" s="11">
        <v>0</v>
      </c>
      <c r="R37" s="11"/>
      <c r="S37" s="11"/>
      <c r="T37" s="11"/>
      <c r="U37" s="11"/>
      <c r="V37" s="11"/>
      <c r="W37" s="11"/>
      <c r="X37" s="11">
        <v>0</v>
      </c>
    </row>
    <row r="38" spans="1:24" hidden="1" x14ac:dyDescent="0.2">
      <c r="A38" s="10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</row>
    <row r="39" spans="1:24" x14ac:dyDescent="0.2">
      <c r="A39" s="8" t="s">
        <v>25</v>
      </c>
      <c r="B39" s="9">
        <v>0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/>
      <c r="S39" s="9"/>
      <c r="T39" s="9"/>
      <c r="U39" s="9"/>
      <c r="V39" s="9">
        <f t="shared" ref="V39:W39" si="12">V40</f>
        <v>0</v>
      </c>
      <c r="W39" s="9">
        <f t="shared" si="12"/>
        <v>0</v>
      </c>
      <c r="X39" s="9">
        <v>0</v>
      </c>
    </row>
    <row r="40" spans="1:24" ht="12" thickBot="1" x14ac:dyDescent="0.25">
      <c r="A40" s="10" t="s">
        <v>36</v>
      </c>
      <c r="B40" s="11">
        <v>0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0</v>
      </c>
      <c r="P40" s="11">
        <v>0</v>
      </c>
      <c r="Q40" s="11">
        <v>0</v>
      </c>
      <c r="R40" s="11"/>
      <c r="S40" s="11"/>
      <c r="T40" s="11"/>
      <c r="U40" s="11"/>
      <c r="V40" s="11"/>
      <c r="W40" s="11"/>
      <c r="X40" s="11">
        <v>0</v>
      </c>
    </row>
    <row r="41" spans="1:24" ht="12" hidden="1" thickBot="1" x14ac:dyDescent="0.25"/>
    <row r="42" spans="1:24" ht="12" thickTop="1" x14ac:dyDescent="0.2">
      <c r="A42" s="16" t="s">
        <v>37</v>
      </c>
      <c r="B42" s="17">
        <v>0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2135363.049999998</v>
      </c>
      <c r="J42" s="17">
        <v>2179442.6900000009</v>
      </c>
      <c r="K42" s="17">
        <v>-1717362.7299999986</v>
      </c>
      <c r="L42" s="17">
        <v>1381024.0500000024</v>
      </c>
      <c r="M42" s="17">
        <v>266196.79999999958</v>
      </c>
      <c r="N42" s="17">
        <v>542509.83999999985</v>
      </c>
      <c r="O42" s="17">
        <v>589251.38999999966</v>
      </c>
      <c r="P42" s="17">
        <v>534530.50000000058</v>
      </c>
      <c r="Q42" s="17">
        <v>1138208.8700000024</v>
      </c>
      <c r="R42" s="17">
        <v>1112216.4700000016</v>
      </c>
      <c r="S42" s="17">
        <v>928773.19000000111</v>
      </c>
      <c r="T42" s="17">
        <v>936464.4999999993</v>
      </c>
      <c r="U42" s="17">
        <v>-4200249.209999999</v>
      </c>
      <c r="V42" s="17">
        <f t="shared" ref="V42:W42" si="13">V3+V28+V35</f>
        <v>202459.83000000083</v>
      </c>
      <c r="W42" s="17">
        <f t="shared" si="13"/>
        <v>1889741.1899999995</v>
      </c>
      <c r="X42" s="17">
        <v>2460420.3600000013</v>
      </c>
    </row>
  </sheetData>
  <mergeCells count="1">
    <mergeCell ref="B1:X1"/>
  </mergeCells>
  <pageMargins left="0.7" right="0.7" top="0.75" bottom="0.75" header="0.3" footer="0.3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Compte financer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Jaime Alberto Bestard Suberviola</cp:lastModifiedBy>
  <dcterms:created xsi:type="dcterms:W3CDTF">2017-02-06T13:44:17Z</dcterms:created>
  <dcterms:modified xsi:type="dcterms:W3CDTF">2025-11-26T11:02:50Z</dcterms:modified>
</cp:coreProperties>
</file>