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workbench\LIQUIDACION_2019\ca\CAIB\ingressos\"/>
    </mc:Choice>
  </mc:AlternateContent>
  <bookViews>
    <workbookView xWindow="0" yWindow="0" windowWidth="20490" windowHeight="7650"/>
  </bookViews>
  <sheets>
    <sheet name="EFF_CAIB_ING" sheetId="1" r:id="rId1"/>
  </sheets>
  <definedNames>
    <definedName name="PS_ECO_CAIB_G_201912_es" localSheetId="0">EFF_CAIB_ING!$A$4:$G$59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6" i="1" l="1"/>
  <c r="E56" i="1"/>
  <c r="D56" i="1"/>
  <c r="C56" i="1"/>
  <c r="B56" i="1"/>
  <c r="G48" i="1"/>
  <c r="F48" i="1"/>
  <c r="E48" i="1"/>
  <c r="D48" i="1"/>
  <c r="C48" i="1"/>
  <c r="B48" i="1"/>
  <c r="F36" i="1"/>
  <c r="E36" i="1"/>
  <c r="D36" i="1"/>
  <c r="C36" i="1"/>
  <c r="B36" i="1"/>
  <c r="F33" i="1"/>
  <c r="E33" i="1"/>
  <c r="D33" i="1"/>
  <c r="C33" i="1"/>
  <c r="B33" i="1"/>
  <c r="F23" i="1"/>
  <c r="E23" i="1"/>
  <c r="D23" i="1"/>
  <c r="C23" i="1"/>
  <c r="B23" i="1"/>
  <c r="G22" i="1"/>
  <c r="G16" i="1"/>
  <c r="F16" i="1"/>
  <c r="E16" i="1"/>
  <c r="D16" i="1"/>
  <c r="C16" i="1"/>
  <c r="B16" i="1"/>
  <c r="G13" i="1"/>
  <c r="F13" i="1"/>
  <c r="E13" i="1"/>
  <c r="D13" i="1"/>
  <c r="C13" i="1"/>
  <c r="B13" i="1"/>
  <c r="G5" i="1"/>
  <c r="F5" i="1"/>
  <c r="E5" i="1"/>
  <c r="D5" i="1"/>
  <c r="C5" i="1"/>
  <c r="B5" i="1"/>
  <c r="C22" i="1" l="1"/>
  <c r="C4" i="1" s="1"/>
  <c r="C59" i="1" s="1"/>
  <c r="D22" i="1"/>
  <c r="D4" i="1"/>
  <c r="D59" i="1" s="1"/>
  <c r="B22" i="1"/>
  <c r="B4" i="1" s="1"/>
  <c r="B59" i="1" s="1"/>
  <c r="E22" i="1"/>
  <c r="E4" i="1" s="1"/>
  <c r="E59" i="1" s="1"/>
  <c r="F22" i="1"/>
  <c r="F4" i="1"/>
  <c r="F59" i="1" s="1"/>
  <c r="G4" i="1"/>
  <c r="G59" i="1" s="1"/>
</calcChain>
</file>

<file path=xl/connections.xml><?xml version="1.0" encoding="utf-8"?>
<connections xmlns="http://schemas.openxmlformats.org/spreadsheetml/2006/main">
  <connection id="1" name="PS_ECO_CAIB_G_201912_es" type="6" refreshedVersion="6" deleted="1" background="1" saveData="1">
    <textPr prompt="0" codePage="65001" sourceFile="C:\workbench\ps20200310\Party_Splitter\vba\20200310\es\PS_ECO_CAIB_G_201912_es.csv" decimal="," thousands="." tab="0" qualifier="none" delimiter="|">
      <textFields count="5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<sst xmlns="http://schemas.openxmlformats.org/spreadsheetml/2006/main" count="66" uniqueCount="56">
  <si>
    <t>AGIB</t>
  </si>
  <si>
    <t>ATIB</t>
  </si>
  <si>
    <t>SSIB</t>
  </si>
  <si>
    <t>Total</t>
  </si>
  <si>
    <t>Consolidat</t>
  </si>
  <si>
    <t>Transferencies internes</t>
  </si>
  <si>
    <t>DISTRIBUCIÓ</t>
  </si>
  <si>
    <t>DRETS RECONEGUTS. ESTRUCTURA ECONÒMICA</t>
  </si>
  <si>
    <t>Tipus de finançament</t>
  </si>
  <si>
    <t>INGRESSOS NO FINANCERS</t>
  </si>
  <si>
    <t>1.- Rendiment dels tributs cedits</t>
  </si>
  <si>
    <t>Impost general sobre successions i donacions</t>
  </si>
  <si>
    <t>Impost extraordinari sobre el patrimoni de les persones físiques</t>
  </si>
  <si>
    <t>Impost sobre dipòsits en entitats bancàries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</si>
  <si>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</si>
  <si>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</si>
  <si>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</si>
  <si>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</si>
  <si>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</si>
  <si>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Cànon de sanejament d'aigües</t>
  </si>
  <si>
    <t>Impost sobre estades en empreses turístiques d'allotjament i del turisme sostenible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</si>
  <si>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</si>
  <si>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</si>
  <si>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</si>
  <si>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</si>
  <si>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</si>
  <si>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</si>
  <si>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</si>
  <si>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</si>
  <si>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</si>
  <si>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</si>
  <si>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IVA, reintegrament ajornaments liquidacions negatives 2008/09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</si>
  <si>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</si>
  <si>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</si>
  <si>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</si>
  <si>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</si>
  <si>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</si>
  <si>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</si>
  <si>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complementaris/addicionals</t>
  </si>
  <si>
    <t>Fons de garantia</t>
  </si>
  <si>
    <t>Fons de suficiència</t>
  </si>
  <si>
    <t>Liquidació de l'exercici (n-2)</t>
  </si>
  <si>
    <t>5.- Aportacions alíenes</t>
  </si>
  <si>
    <t>De l'Estat</t>
  </si>
  <si>
    <t>Del sector públic instrumental de la CAIB</t>
  </si>
  <si>
    <t>De comunitats autònomes</t>
  </si>
  <si>
    <t>De corporacions locals</t>
  </si>
  <si>
    <t>D'empreses privades</t>
  </si>
  <si>
    <t>De famílies i institucions</t>
  </si>
  <si>
    <t>De l'exterior</t>
  </si>
  <si>
    <t>INGRESSOS FINANCERS</t>
  </si>
  <si>
    <t>Reintegrament de préstecs concedits</t>
  </si>
  <si>
    <t>Préstecs rebuts en moneda nacional</t>
  </si>
  <si>
    <t>TOTAL</t>
  </si>
  <si>
    <t>Fons de competitivitat</t>
  </si>
  <si>
    <t>PRESSUPOSTS GENERALS DE LA COMUNITAT AUTÒNOMA ILLES BALEARS 2019. SECTOR PÚBLICO ADMINISTRATIU CONSOLIDAT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</si>
</sst>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FFFF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92CDDC"/>
        <bgColor rgb="FF000000"/>
      </patternFill>
    </fill>
  </fills>
  <borders count="12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/>
      <bottom style="thin">
        <color rgb="FF31869B"/>
      </bottom>
      <diagonal/>
    </border>
    <border>
      <left/>
      <right/>
      <top style="thin">
        <color rgb="FFFFFFFF"/>
      </top>
      <bottom/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right"/>
    </xf>
    <xf numFmtId="0" fontId="2" fillId="0" borderId="0" xfId="0" applyFont="1" applyAlignment="1">
      <alignment horizontal="left" indent="2"/>
    </xf>
    <xf numFmtId="4" fontId="2" fillId="0" borderId="0" xfId="0" applyNumberFormat="1" applyFont="1" applyAlignment="1"/>
    <xf numFmtId="4" fontId="3" fillId="3" borderId="9" xfId="0" applyNumberFormat="1" applyFont="1" applyFill="1" applyBorder="1" applyAlignment="1"/>
    <xf numFmtId="0" fontId="4" fillId="4" borderId="0" xfId="0" applyFont="1" applyFill="1" applyBorder="1" applyAlignment="1"/>
    <xf numFmtId="4" fontId="4" fillId="4" borderId="0" xfId="0" applyNumberFormat="1" applyFont="1" applyFill="1" applyBorder="1" applyAlignment="1"/>
    <xf numFmtId="0" fontId="4" fillId="4" borderId="10" xfId="0" applyFont="1" applyFill="1" applyBorder="1" applyAlignment="1"/>
    <xf numFmtId="4" fontId="4" fillId="4" borderId="10" xfId="0" applyNumberFormat="1" applyFont="1" applyFill="1" applyBorder="1" applyAlignment="1"/>
    <xf numFmtId="0" fontId="2" fillId="0" borderId="0" xfId="0" applyFont="1" applyAlignment="1">
      <alignment horizontal="left" indent="1"/>
    </xf>
    <xf numFmtId="0" fontId="2" fillId="3" borderId="9" xfId="0" applyFont="1" applyFill="1" applyBorder="1" applyAlignment="1">
      <alignment horizontal="left" indent="1"/>
    </xf>
    <xf numFmtId="0" fontId="3" fillId="0" borderId="11" xfId="0" applyFont="1" applyBorder="1" applyAlignment="1">
      <alignment horizontal="left"/>
    </xf>
    <xf numFmtId="4" fontId="3" fillId="0" borderId="11" xfId="0" applyNumberFormat="1" applyFont="1" applyBorder="1" applyAlignment="1"/>
    <xf numFmtId="0" fontId="2" fillId="0" borderId="0" xfId="0" applyFont="1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PS_ECO_CAIB_G_201912_es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tabSelected="1" workbookViewId="0">
      <selection activeCell="A2" sqref="A2"/>
    </sheetView>
  </sheetViews>
  <sheetFormatPr baseColWidth="10" defaultRowHeight="15" x14ac:dyDescent="0.25"/>
  <cols>
    <col min="1" max="1" width="50.85546875" customWidth="1"/>
    <col min="2" max="7" width="17.85546875" customWidth="1"/>
  </cols>
  <sheetData>
    <row r="1" spans="1:7" ht="15" customHeight="1" thickBot="1" x14ac:dyDescent="0.3">
      <c r="A1" s="16" t="s">
        <v>55</v>
      </c>
      <c r="B1" s="17"/>
      <c r="C1" s="17"/>
      <c r="D1" s="17"/>
      <c r="E1" s="17"/>
      <c r="F1" s="17"/>
      <c r="G1" s="18"/>
    </row>
    <row r="2" spans="1:7" ht="15" customHeight="1" thickBot="1" x14ac:dyDescent="0.3">
      <c r="A2" s="1" t="s">
        <v>7</v>
      </c>
      <c r="B2" s="19" t="s">
        <v>6</v>
      </c>
      <c r="C2" s="20"/>
      <c r="D2" s="20"/>
      <c r="E2" s="20"/>
      <c r="F2" s="20"/>
      <c r="G2" s="21"/>
    </row>
    <row r="3" spans="1:7" ht="15" customHeight="1" thickBot="1" x14ac:dyDescent="0.3">
      <c r="A3" s="2" t="s">
        <v>8</v>
      </c>
      <c r="B3" s="3" t="s">
        <v>4</v>
      </c>
      <c r="C3" s="3" t="s">
        <v>0</v>
      </c>
      <c r="D3" s="3" t="s">
        <v>1</v>
      </c>
      <c r="E3" s="3" t="s">
        <v>2</v>
      </c>
      <c r="F3" s="3" t="s">
        <v>3</v>
      </c>
      <c r="G3" s="3" t="s">
        <v>5</v>
      </c>
    </row>
    <row r="4" spans="1:7" ht="15" customHeight="1" x14ac:dyDescent="0.25">
      <c r="A4" s="7" t="s">
        <v>9</v>
      </c>
      <c r="B4" s="8">
        <f>B5+B13+B16+B22+B48</f>
        <v>4027918103.3600006</v>
      </c>
      <c r="C4" s="8">
        <f t="shared" ref="C4:F4" si="0">C5+C13+C16+C22+C48</f>
        <v>3998492769.4200006</v>
      </c>
      <c r="D4" s="8">
        <f t="shared" si="0"/>
        <v>10534714.16</v>
      </c>
      <c r="E4" s="8">
        <f t="shared" si="0"/>
        <v>1770749118.23</v>
      </c>
      <c r="F4" s="8">
        <f t="shared" si="0"/>
        <v>5779776601.8100004</v>
      </c>
      <c r="G4" s="8">
        <f>G5+G13+G16+G22+G48</f>
        <v>1751858498.45</v>
      </c>
    </row>
    <row r="5" spans="1:7" ht="15" customHeight="1" x14ac:dyDescent="0.25">
      <c r="A5" s="9" t="s">
        <v>10</v>
      </c>
      <c r="B5" s="10">
        <f>SUM(B6:B12)</f>
        <v>792774383.68000007</v>
      </c>
      <c r="C5" s="10">
        <f t="shared" ref="C5:G5" si="1">SUM(C6:C12)</f>
        <v>792774383.68000007</v>
      </c>
      <c r="D5" s="10">
        <f t="shared" si="1"/>
        <v>0</v>
      </c>
      <c r="E5" s="10">
        <f t="shared" si="1"/>
        <v>0</v>
      </c>
      <c r="F5" s="10">
        <f t="shared" si="1"/>
        <v>792774383.68000007</v>
      </c>
      <c r="G5" s="10">
        <f t="shared" si="1"/>
        <v>0</v>
      </c>
    </row>
    <row r="6" spans="1:7" ht="15" customHeight="1" x14ac:dyDescent="0.25">
      <c r="A6" s="11" t="s">
        <v>11</v>
      </c>
      <c r="B6" s="5">
        <v>119890761.95</v>
      </c>
      <c r="C6" s="5">
        <v>119890761.95</v>
      </c>
      <c r="D6" s="5"/>
      <c r="E6" s="5"/>
      <c r="F6" s="5">
        <v>119890761.95</v>
      </c>
      <c r="G6" s="5"/>
    </row>
    <row r="7" spans="1:7" ht="15" customHeight="1" x14ac:dyDescent="0.25">
      <c r="A7" s="11" t="s">
        <v>12</v>
      </c>
      <c r="B7" s="5">
        <v>70390017.909999996</v>
      </c>
      <c r="C7" s="5">
        <v>70390017.909999996</v>
      </c>
      <c r="D7" s="5"/>
      <c r="E7" s="5"/>
      <c r="F7" s="5">
        <v>70390017.909999996</v>
      </c>
      <c r="G7" s="5"/>
    </row>
    <row r="8" spans="1:7" ht="15" customHeight="1" x14ac:dyDescent="0.25">
      <c r="A8" s="11" t="s">
        <v>13</v>
      </c>
      <c r="B8" s="5">
        <v>7948704.9199999999</v>
      </c>
      <c r="C8" s="5">
        <v>7948704.9199999999</v>
      </c>
      <c r="D8" s="5"/>
      <c r="E8" s="5"/>
      <c r="F8" s="5">
        <v>7948704.9199999999</v>
      </c>
      <c r="G8" s="5"/>
    </row>
    <row r="9" spans="1:7" ht="15" customHeight="1" x14ac:dyDescent="0.25">
      <c r="A9" s="11" t="s">
        <v>14</v>
      </c>
      <c r="B9" s="5">
        <v>449457735.74000001</v>
      </c>
      <c r="C9" s="5">
        <v>449457735.74000001</v>
      </c>
      <c r="D9" s="5"/>
      <c r="E9" s="5"/>
      <c r="F9" s="5">
        <v>449457735.74000001</v>
      </c>
      <c r="G9" s="5"/>
    </row>
    <row r="10" spans="1:7" ht="15" customHeight="1" x14ac:dyDescent="0.25">
      <c r="A10" s="11" t="s">
        <v>15</v>
      </c>
      <c r="B10" s="5">
        <v>112087565.95999999</v>
      </c>
      <c r="C10" s="5">
        <v>112087565.95999999</v>
      </c>
      <c r="D10" s="5"/>
      <c r="E10" s="5"/>
      <c r="F10" s="5">
        <v>112087565.95999999</v>
      </c>
      <c r="G10" s="5"/>
    </row>
    <row r="11" spans="1:7" ht="15" customHeight="1" x14ac:dyDescent="0.25">
      <c r="A11" s="11" t="s">
        <v>16</v>
      </c>
      <c r="B11" s="5">
        <v>32999597.199999999</v>
      </c>
      <c r="C11" s="5">
        <v>32999597.199999999</v>
      </c>
      <c r="D11" s="5"/>
      <c r="E11" s="5"/>
      <c r="F11" s="5">
        <v>32999597.199999999</v>
      </c>
      <c r="G11" s="5"/>
    </row>
    <row r="12" spans="1:7" ht="15" customHeight="1" x14ac:dyDescent="0.25">
      <c r="A12" s="11" t="s">
        <v>17</v>
      </c>
      <c r="B12" s="5"/>
      <c r="C12" s="5"/>
      <c r="D12" s="5"/>
      <c r="E12" s="5"/>
      <c r="F12" s="5"/>
      <c r="G12" s="5"/>
    </row>
    <row r="13" spans="1:7" ht="15" customHeight="1" x14ac:dyDescent="0.25">
      <c r="A13" s="9" t="s">
        <v>18</v>
      </c>
      <c r="B13" s="10">
        <f>SUM(B14:B15)</f>
        <v>217365288.63999999</v>
      </c>
      <c r="C13" s="10">
        <f t="shared" ref="C13:G13" si="2">SUM(C14:C15)</f>
        <v>217365288.63999999</v>
      </c>
      <c r="D13" s="10">
        <f t="shared" si="2"/>
        <v>0</v>
      </c>
      <c r="E13" s="10">
        <f t="shared" si="2"/>
        <v>0</v>
      </c>
      <c r="F13" s="10">
        <f t="shared" si="2"/>
        <v>217365288.63999999</v>
      </c>
      <c r="G13" s="10">
        <f t="shared" si="2"/>
        <v>0</v>
      </c>
    </row>
    <row r="14" spans="1:7" ht="15" customHeight="1" x14ac:dyDescent="0.25">
      <c r="A14" s="11" t="s">
        <v>19</v>
      </c>
      <c r="B14" s="5">
        <v>85758743.170000002</v>
      </c>
      <c r="C14" s="5">
        <v>85758743.170000002</v>
      </c>
      <c r="D14" s="5"/>
      <c r="E14" s="5"/>
      <c r="F14" s="5">
        <v>85758743.170000002</v>
      </c>
      <c r="G14" s="5"/>
    </row>
    <row r="15" spans="1:7" ht="15" customHeight="1" x14ac:dyDescent="0.25">
      <c r="A15" s="11" t="s">
        <v>20</v>
      </c>
      <c r="B15" s="5">
        <v>131606545.47</v>
      </c>
      <c r="C15" s="5">
        <v>131606545.47</v>
      </c>
      <c r="D15" s="5"/>
      <c r="E15" s="5"/>
      <c r="F15" s="5">
        <v>131606545.47</v>
      </c>
      <c r="G15" s="5"/>
    </row>
    <row r="16" spans="1:7" ht="15" customHeight="1" x14ac:dyDescent="0.25">
      <c r="A16" s="9" t="s">
        <v>21</v>
      </c>
      <c r="B16" s="10">
        <f>SUM(B17:B21)</f>
        <v>130581937.64</v>
      </c>
      <c r="C16" s="10">
        <f t="shared" ref="C16:G16" si="3">SUM(C17:C21)</f>
        <v>101222998.24000001</v>
      </c>
      <c r="D16" s="10">
        <f t="shared" si="3"/>
        <v>1114.2</v>
      </c>
      <c r="E16" s="10">
        <f t="shared" si="3"/>
        <v>29357825.200000003</v>
      </c>
      <c r="F16" s="10">
        <f t="shared" si="3"/>
        <v>130581937.64</v>
      </c>
      <c r="G16" s="10">
        <f t="shared" si="3"/>
        <v>0</v>
      </c>
    </row>
    <row r="17" spans="1:7" ht="15" customHeight="1" x14ac:dyDescent="0.25">
      <c r="A17" s="11" t="s">
        <v>22</v>
      </c>
      <c r="B17" s="5">
        <v>37602301.899999999</v>
      </c>
      <c r="C17" s="5">
        <v>37602301.899999999</v>
      </c>
      <c r="D17" s="5"/>
      <c r="E17" s="5"/>
      <c r="F17" s="5">
        <v>37602301.899999999</v>
      </c>
      <c r="G17" s="5"/>
    </row>
    <row r="18" spans="1:7" ht="15" customHeight="1" x14ac:dyDescent="0.25">
      <c r="A18" s="11" t="s">
        <v>23</v>
      </c>
      <c r="B18" s="5">
        <v>8810152.9300000016</v>
      </c>
      <c r="C18" s="5">
        <v>8667009.4600000009</v>
      </c>
      <c r="D18" s="5"/>
      <c r="E18" s="5">
        <v>143143.47</v>
      </c>
      <c r="F18" s="5">
        <v>8810152.9300000016</v>
      </c>
      <c r="G18" s="5"/>
    </row>
    <row r="19" spans="1:7" ht="15" customHeight="1" x14ac:dyDescent="0.25">
      <c r="A19" s="11" t="s">
        <v>24</v>
      </c>
      <c r="B19" s="5">
        <v>24417543.450000003</v>
      </c>
      <c r="C19" s="5">
        <v>478517.13</v>
      </c>
      <c r="D19" s="5"/>
      <c r="E19" s="5">
        <v>23939026.320000004</v>
      </c>
      <c r="F19" s="5">
        <v>24417543.450000003</v>
      </c>
      <c r="G19" s="5"/>
    </row>
    <row r="20" spans="1:7" ht="15" customHeight="1" x14ac:dyDescent="0.25">
      <c r="A20" s="11" t="s">
        <v>25</v>
      </c>
      <c r="B20" s="5">
        <v>50506864.590000004</v>
      </c>
      <c r="C20" s="5">
        <v>45518972.189999998</v>
      </c>
      <c r="D20" s="5">
        <v>1114.06</v>
      </c>
      <c r="E20" s="5">
        <v>4986778.3400000008</v>
      </c>
      <c r="F20" s="5">
        <v>50506864.590000004</v>
      </c>
      <c r="G20" s="5"/>
    </row>
    <row r="21" spans="1:7" ht="15" customHeight="1" x14ac:dyDescent="0.25">
      <c r="A21" s="11" t="s">
        <v>26</v>
      </c>
      <c r="B21" s="5">
        <v>9245074.7700000014</v>
      </c>
      <c r="C21" s="5">
        <v>8956197.5600000005</v>
      </c>
      <c r="D21" s="5">
        <v>0.14000000000000001</v>
      </c>
      <c r="E21" s="5">
        <v>288877.07</v>
      </c>
      <c r="F21" s="5">
        <v>9245074.7700000014</v>
      </c>
      <c r="G21" s="5"/>
    </row>
    <row r="22" spans="1:7" ht="15" customHeight="1" x14ac:dyDescent="0.25">
      <c r="A22" s="9" t="s">
        <v>27</v>
      </c>
      <c r="B22" s="10">
        <f t="shared" ref="B22:G22" si="4">B23+B33+B36</f>
        <v>2670159606.7500005</v>
      </c>
      <c r="C22" s="10">
        <f t="shared" si="4"/>
        <v>2670159606.7500005</v>
      </c>
      <c r="D22" s="10">
        <f t="shared" si="4"/>
        <v>0</v>
      </c>
      <c r="E22" s="10">
        <f t="shared" si="4"/>
        <v>0</v>
      </c>
      <c r="F22" s="10">
        <f t="shared" si="4"/>
        <v>2670159606.7500005</v>
      </c>
      <c r="G22" s="10">
        <f t="shared" si="4"/>
        <v>0</v>
      </c>
    </row>
    <row r="23" spans="1:7" ht="15" customHeight="1" x14ac:dyDescent="0.25">
      <c r="A23" s="12" t="s">
        <v>28</v>
      </c>
      <c r="B23" s="6">
        <f>SUM(B24:B32)</f>
        <v>2965983361.7000003</v>
      </c>
      <c r="C23" s="6">
        <f>SUM(C24:C32)</f>
        <v>2965983361.7000003</v>
      </c>
      <c r="D23" s="6">
        <f t="shared" ref="D23:E23" si="5">SUM(D24:D32)</f>
        <v>0</v>
      </c>
      <c r="E23" s="6">
        <f t="shared" si="5"/>
        <v>0</v>
      </c>
      <c r="F23" s="6">
        <f>SUM(F24:F32)</f>
        <v>2965983361.7000003</v>
      </c>
      <c r="G23" s="6"/>
    </row>
    <row r="24" spans="1:7" ht="15" customHeight="1" x14ac:dyDescent="0.25">
      <c r="A24" s="4" t="s">
        <v>29</v>
      </c>
      <c r="B24" s="5">
        <v>1165604916.52</v>
      </c>
      <c r="C24" s="5">
        <v>1165604916.52</v>
      </c>
      <c r="D24" s="5"/>
      <c r="E24" s="5"/>
      <c r="F24" s="5">
        <v>1165604916.52</v>
      </c>
      <c r="G24" s="5"/>
    </row>
    <row r="25" spans="1:7" ht="15" customHeight="1" x14ac:dyDescent="0.25">
      <c r="A25" s="4" t="s">
        <v>30</v>
      </c>
      <c r="B25" s="5">
        <v>1347266374.27</v>
      </c>
      <c r="C25" s="5">
        <v>1347266374.27</v>
      </c>
      <c r="D25" s="5"/>
      <c r="E25" s="5"/>
      <c r="F25" s="5">
        <v>1347266374.27</v>
      </c>
      <c r="G25" s="5"/>
    </row>
    <row r="26" spans="1:7" ht="15" customHeight="1" x14ac:dyDescent="0.25">
      <c r="A26" s="4" t="s">
        <v>31</v>
      </c>
      <c r="B26" s="5">
        <v>-12683160</v>
      </c>
      <c r="C26" s="5">
        <v>-12683160</v>
      </c>
      <c r="D26" s="5"/>
      <c r="E26" s="5"/>
      <c r="F26" s="5">
        <v>-12683160</v>
      </c>
      <c r="G26" s="5"/>
    </row>
    <row r="27" spans="1:7" ht="15" customHeight="1" x14ac:dyDescent="0.25">
      <c r="A27" s="4" t="s">
        <v>32</v>
      </c>
      <c r="B27" s="5">
        <v>5251000.53</v>
      </c>
      <c r="C27" s="5">
        <v>5251000.53</v>
      </c>
      <c r="D27" s="5"/>
      <c r="E27" s="5"/>
      <c r="F27" s="5">
        <v>5251000.53</v>
      </c>
      <c r="G27" s="5"/>
    </row>
    <row r="28" spans="1:7" ht="15" customHeight="1" x14ac:dyDescent="0.25">
      <c r="A28" s="4" t="s">
        <v>33</v>
      </c>
      <c r="B28" s="5">
        <v>14608830</v>
      </c>
      <c r="C28" s="5">
        <v>14608830</v>
      </c>
      <c r="D28" s="5"/>
      <c r="E28" s="5"/>
      <c r="F28" s="5">
        <v>14608830</v>
      </c>
      <c r="G28" s="5"/>
    </row>
    <row r="29" spans="1:7" ht="15" customHeight="1" x14ac:dyDescent="0.25">
      <c r="A29" s="4" t="s">
        <v>34</v>
      </c>
      <c r="B29" s="5">
        <v>165371934.41999999</v>
      </c>
      <c r="C29" s="5">
        <v>165371934.41999999</v>
      </c>
      <c r="D29" s="5"/>
      <c r="E29" s="5"/>
      <c r="F29" s="5">
        <v>165371934.41999999</v>
      </c>
      <c r="G29" s="5"/>
    </row>
    <row r="30" spans="1:7" ht="15" customHeight="1" x14ac:dyDescent="0.25">
      <c r="A30" s="4" t="s">
        <v>35</v>
      </c>
      <c r="B30" s="5">
        <v>247890295.96000001</v>
      </c>
      <c r="C30" s="5">
        <v>247890295.96000001</v>
      </c>
      <c r="D30" s="5"/>
      <c r="E30" s="5"/>
      <c r="F30" s="5">
        <v>247890295.96000001</v>
      </c>
      <c r="G30" s="5"/>
    </row>
    <row r="31" spans="1:7" ht="15" customHeight="1" x14ac:dyDescent="0.25">
      <c r="A31" s="4" t="s">
        <v>36</v>
      </c>
      <c r="B31" s="5">
        <v>436030</v>
      </c>
      <c r="C31" s="5">
        <v>436030</v>
      </c>
      <c r="D31" s="5"/>
      <c r="E31" s="5"/>
      <c r="F31" s="5">
        <v>436030</v>
      </c>
      <c r="G31" s="5"/>
    </row>
    <row r="32" spans="1:7" ht="15" customHeight="1" x14ac:dyDescent="0.25">
      <c r="A32" s="4" t="s">
        <v>37</v>
      </c>
      <c r="B32" s="5">
        <v>32237140</v>
      </c>
      <c r="C32" s="5">
        <v>32237140</v>
      </c>
      <c r="D32" s="5"/>
      <c r="E32" s="5"/>
      <c r="F32" s="5">
        <v>32237140</v>
      </c>
      <c r="G32" s="5"/>
    </row>
    <row r="33" spans="1:7" ht="15" customHeight="1" x14ac:dyDescent="0.25">
      <c r="A33" s="12" t="s">
        <v>38</v>
      </c>
      <c r="B33" s="6">
        <f>SUM(B34:B35)</f>
        <v>-996530174.75</v>
      </c>
      <c r="C33" s="6">
        <f>SUM(C34:C35)</f>
        <v>-996530174.75</v>
      </c>
      <c r="D33" s="6">
        <f t="shared" ref="D33:E33" si="6">SUM(D34:D35)</f>
        <v>0</v>
      </c>
      <c r="E33" s="6">
        <f t="shared" si="6"/>
        <v>0</v>
      </c>
      <c r="F33" s="6">
        <f>SUM(F34:F35)</f>
        <v>-996530174.75</v>
      </c>
      <c r="G33" s="6"/>
    </row>
    <row r="34" spans="1:7" ht="15" customHeight="1" x14ac:dyDescent="0.25">
      <c r="A34" s="4" t="s">
        <v>39</v>
      </c>
      <c r="B34" s="5">
        <v>-286120224.75</v>
      </c>
      <c r="C34" s="5">
        <v>-286120224.75</v>
      </c>
      <c r="D34" s="5"/>
      <c r="E34" s="5"/>
      <c r="F34" s="5">
        <v>-286120224.75</v>
      </c>
      <c r="G34" s="5"/>
    </row>
    <row r="35" spans="1:7" ht="15" customHeight="1" x14ac:dyDescent="0.25">
      <c r="A35" s="4" t="s">
        <v>40</v>
      </c>
      <c r="B35" s="5">
        <v>-710409950</v>
      </c>
      <c r="C35" s="5">
        <v>-710409950</v>
      </c>
      <c r="D35" s="5"/>
      <c r="E35" s="5"/>
      <c r="F35" s="5">
        <v>-710409950</v>
      </c>
      <c r="G35" s="5"/>
    </row>
    <row r="36" spans="1:7" ht="15" customHeight="1" x14ac:dyDescent="0.25">
      <c r="A36" s="12" t="s">
        <v>41</v>
      </c>
      <c r="B36" s="6">
        <f>SUM(B37:B47)</f>
        <v>700706419.80000007</v>
      </c>
      <c r="C36" s="6">
        <f>SUM(C37:C47)</f>
        <v>700706419.80000007</v>
      </c>
      <c r="D36" s="6">
        <f t="shared" ref="D36:E36" si="7">SUM(D37:D47)</f>
        <v>0</v>
      </c>
      <c r="E36" s="6">
        <f t="shared" si="7"/>
        <v>0</v>
      </c>
      <c r="F36" s="6">
        <f>SUM(F37:F47)</f>
        <v>700706419.80000007</v>
      </c>
      <c r="G36" s="6"/>
    </row>
    <row r="37" spans="1:7" ht="15" customHeight="1" x14ac:dyDescent="0.25">
      <c r="A37" s="4" t="s">
        <v>29</v>
      </c>
      <c r="B37" s="5">
        <v>206525380</v>
      </c>
      <c r="C37" s="5">
        <v>206525380</v>
      </c>
      <c r="D37" s="5"/>
      <c r="E37" s="5"/>
      <c r="F37" s="5">
        <v>206525380</v>
      </c>
      <c r="G37" s="5"/>
    </row>
    <row r="38" spans="1:7" ht="15" customHeight="1" x14ac:dyDescent="0.25">
      <c r="A38" s="4" t="s">
        <v>30</v>
      </c>
      <c r="B38" s="5">
        <v>29886060</v>
      </c>
      <c r="C38" s="5">
        <v>29886060</v>
      </c>
      <c r="D38" s="5"/>
      <c r="E38" s="5"/>
      <c r="F38" s="5">
        <v>29886060</v>
      </c>
      <c r="G38" s="5"/>
    </row>
    <row r="39" spans="1:7" ht="15" customHeight="1" x14ac:dyDescent="0.25">
      <c r="A39" s="4" t="s">
        <v>32</v>
      </c>
      <c r="B39" s="5">
        <v>220990</v>
      </c>
      <c r="C39" s="5">
        <v>220990</v>
      </c>
      <c r="D39" s="5"/>
      <c r="E39" s="5"/>
      <c r="F39" s="5">
        <v>220990</v>
      </c>
      <c r="G39" s="5"/>
    </row>
    <row r="40" spans="1:7" ht="15" customHeight="1" x14ac:dyDescent="0.25">
      <c r="A40" s="4" t="s">
        <v>33</v>
      </c>
      <c r="B40" s="5">
        <v>-333832.40999999898</v>
      </c>
      <c r="C40" s="5">
        <v>-333832.40999999898</v>
      </c>
      <c r="D40" s="5"/>
      <c r="E40" s="5"/>
      <c r="F40" s="5">
        <v>-333832.40999999898</v>
      </c>
      <c r="G40" s="5"/>
    </row>
    <row r="41" spans="1:7" ht="15" customHeight="1" x14ac:dyDescent="0.25">
      <c r="A41" s="4" t="s">
        <v>34</v>
      </c>
      <c r="B41" s="5">
        <v>4093590</v>
      </c>
      <c r="C41" s="5">
        <v>4093590</v>
      </c>
      <c r="D41" s="5"/>
      <c r="E41" s="5"/>
      <c r="F41" s="5">
        <v>4093590</v>
      </c>
      <c r="G41" s="5"/>
    </row>
    <row r="42" spans="1:7" ht="15" customHeight="1" x14ac:dyDescent="0.25">
      <c r="A42" s="4" t="s">
        <v>35</v>
      </c>
      <c r="B42" s="5">
        <v>7735160</v>
      </c>
      <c r="C42" s="5">
        <v>7735160</v>
      </c>
      <c r="D42" s="5"/>
      <c r="E42" s="5"/>
      <c r="F42" s="5">
        <v>7735160</v>
      </c>
      <c r="G42" s="5"/>
    </row>
    <row r="43" spans="1:7" ht="15" customHeight="1" x14ac:dyDescent="0.25">
      <c r="A43" s="4" t="s">
        <v>36</v>
      </c>
      <c r="B43" s="5">
        <v>-33987.74</v>
      </c>
      <c r="C43" s="5">
        <v>-33987.74</v>
      </c>
      <c r="D43" s="5"/>
      <c r="E43" s="5"/>
      <c r="F43" s="5">
        <v>-33987.74</v>
      </c>
      <c r="G43" s="5"/>
    </row>
    <row r="44" spans="1:7" ht="15" customHeight="1" x14ac:dyDescent="0.25">
      <c r="A44" s="4" t="s">
        <v>37</v>
      </c>
      <c r="B44" s="5">
        <v>-913482.470000003</v>
      </c>
      <c r="C44" s="5">
        <v>-913482.470000003</v>
      </c>
      <c r="D44" s="5"/>
      <c r="E44" s="5"/>
      <c r="F44" s="5">
        <v>-913482.470000003</v>
      </c>
      <c r="G44" s="5"/>
    </row>
    <row r="45" spans="1:7" ht="15" customHeight="1" x14ac:dyDescent="0.25">
      <c r="A45" s="4" t="s">
        <v>39</v>
      </c>
      <c r="B45" s="5">
        <v>-167807652.63</v>
      </c>
      <c r="C45" s="5">
        <v>-167807652.63</v>
      </c>
      <c r="D45" s="5"/>
      <c r="E45" s="5"/>
      <c r="F45" s="5">
        <v>-167807652.63</v>
      </c>
      <c r="G45" s="5"/>
    </row>
    <row r="46" spans="1:7" ht="15" customHeight="1" x14ac:dyDescent="0.25">
      <c r="A46" s="4" t="s">
        <v>40</v>
      </c>
      <c r="B46" s="5">
        <v>39033645.719999999</v>
      </c>
      <c r="C46" s="5">
        <v>39033645.719999999</v>
      </c>
      <c r="D46" s="5"/>
      <c r="E46" s="5"/>
      <c r="F46" s="5">
        <v>39033645.719999999</v>
      </c>
      <c r="G46" s="5"/>
    </row>
    <row r="47" spans="1:7" ht="15" customHeight="1" x14ac:dyDescent="0.25">
      <c r="A47" s="4" t="s">
        <v>54</v>
      </c>
      <c r="B47" s="5">
        <v>582300549.33000004</v>
      </c>
      <c r="C47" s="5">
        <v>582300549.33000004</v>
      </c>
      <c r="D47" s="5"/>
      <c r="E47" s="5"/>
      <c r="F47" s="5">
        <v>582300549.33000004</v>
      </c>
      <c r="G47" s="5"/>
    </row>
    <row r="48" spans="1:7" ht="15" customHeight="1" x14ac:dyDescent="0.25">
      <c r="A48" s="9" t="s">
        <v>42</v>
      </c>
      <c r="B48" s="10">
        <f>SUM(B49:B55)</f>
        <v>217036886.65000007</v>
      </c>
      <c r="C48" s="10">
        <f t="shared" ref="C48:G48" si="8">SUM(C49:C55)</f>
        <v>216970492.11000004</v>
      </c>
      <c r="D48" s="10">
        <f t="shared" si="8"/>
        <v>10533599.960000001</v>
      </c>
      <c r="E48" s="10">
        <f t="shared" si="8"/>
        <v>1741391293.03</v>
      </c>
      <c r="F48" s="10">
        <f t="shared" si="8"/>
        <v>1968895385.1000001</v>
      </c>
      <c r="G48" s="10">
        <f t="shared" si="8"/>
        <v>1751858498.45</v>
      </c>
    </row>
    <row r="49" spans="1:7" ht="15" customHeight="1" x14ac:dyDescent="0.25">
      <c r="A49" s="11" t="s">
        <v>43</v>
      </c>
      <c r="B49" s="5">
        <v>155495326.45000005</v>
      </c>
      <c r="C49" s="5">
        <v>155463136.95000005</v>
      </c>
      <c r="D49" s="5"/>
      <c r="E49" s="5">
        <v>32189.5</v>
      </c>
      <c r="F49" s="5">
        <v>155495326.45000005</v>
      </c>
      <c r="G49" s="5"/>
    </row>
    <row r="50" spans="1:7" ht="15" customHeight="1" x14ac:dyDescent="0.25">
      <c r="A50" s="11" t="s">
        <v>44</v>
      </c>
      <c r="B50" s="5">
        <v>29535867.989999998</v>
      </c>
      <c r="C50" s="5">
        <v>29501662.949999999</v>
      </c>
      <c r="D50" s="5"/>
      <c r="E50" s="5">
        <v>34205.040000000001</v>
      </c>
      <c r="F50" s="5">
        <v>29535867.989999998</v>
      </c>
      <c r="G50" s="5"/>
    </row>
    <row r="51" spans="1:7" ht="15" customHeight="1" x14ac:dyDescent="0.25">
      <c r="A51" s="11" t="s">
        <v>45</v>
      </c>
      <c r="B51" s="5"/>
      <c r="C51" s="5"/>
      <c r="D51" s="5">
        <v>10533599.960000001</v>
      </c>
      <c r="E51" s="5">
        <v>1741324898.49</v>
      </c>
      <c r="F51" s="5">
        <v>1751858498.45</v>
      </c>
      <c r="G51" s="5">
        <v>1751858498.45</v>
      </c>
    </row>
    <row r="52" spans="1:7" ht="15" customHeight="1" x14ac:dyDescent="0.25">
      <c r="A52" s="11" t="s">
        <v>46</v>
      </c>
      <c r="B52" s="5">
        <v>1409500</v>
      </c>
      <c r="C52" s="5">
        <v>1409500</v>
      </c>
      <c r="D52" s="5"/>
      <c r="E52" s="5"/>
      <c r="F52" s="5">
        <v>1409500</v>
      </c>
    </row>
    <row r="53" spans="1:7" ht="15" customHeight="1" x14ac:dyDescent="0.25">
      <c r="A53" s="11" t="s">
        <v>47</v>
      </c>
      <c r="B53" s="5"/>
      <c r="C53" s="5"/>
      <c r="D53" s="5"/>
      <c r="E53" s="5"/>
      <c r="F53" s="5"/>
      <c r="G53" s="5"/>
    </row>
    <row r="54" spans="1:7" ht="15" customHeight="1" x14ac:dyDescent="0.25">
      <c r="A54" s="11" t="s">
        <v>48</v>
      </c>
      <c r="B54" s="5"/>
      <c r="C54" s="5"/>
      <c r="D54" s="5"/>
      <c r="E54" s="5"/>
      <c r="F54" s="5"/>
      <c r="G54" s="5"/>
    </row>
    <row r="55" spans="1:7" ht="15" customHeight="1" x14ac:dyDescent="0.25">
      <c r="A55" s="11" t="s">
        <v>49</v>
      </c>
      <c r="B55" s="5">
        <v>30596192.210000001</v>
      </c>
      <c r="C55" s="5">
        <v>30596192.210000001</v>
      </c>
      <c r="D55" s="5"/>
      <c r="E55" s="5"/>
      <c r="F55" s="5">
        <v>30596192.210000001</v>
      </c>
      <c r="G55" s="5"/>
    </row>
    <row r="56" spans="1:7" ht="15" customHeight="1" x14ac:dyDescent="0.25">
      <c r="A56" s="7" t="s">
        <v>50</v>
      </c>
      <c r="B56" s="8">
        <f>SUM(B57:B58)</f>
        <v>1220714194.2099998</v>
      </c>
      <c r="C56" s="8">
        <f t="shared" ref="C56:F56" si="9">SUM(C57:C58)</f>
        <v>1220714194.2099998</v>
      </c>
      <c r="D56" s="8">
        <f t="shared" si="9"/>
        <v>0</v>
      </c>
      <c r="E56" s="8">
        <f t="shared" si="9"/>
        <v>0</v>
      </c>
      <c r="F56" s="8">
        <f t="shared" si="9"/>
        <v>1220714194.2099998</v>
      </c>
      <c r="G56" s="8"/>
    </row>
    <row r="57" spans="1:7" ht="15" customHeight="1" x14ac:dyDescent="0.25">
      <c r="A57" s="11" t="s">
        <v>51</v>
      </c>
      <c r="B57" s="5">
        <v>26769402.359999999</v>
      </c>
      <c r="C57" s="5">
        <v>26769402.359999999</v>
      </c>
      <c r="D57" s="5"/>
      <c r="E57" s="5"/>
      <c r="F57" s="5">
        <v>26769402.359999999</v>
      </c>
      <c r="G57" s="5"/>
    </row>
    <row r="58" spans="1:7" ht="15" customHeight="1" thickBot="1" x14ac:dyDescent="0.3">
      <c r="A58" s="11" t="s">
        <v>52</v>
      </c>
      <c r="B58" s="5">
        <v>1193944791.8499999</v>
      </c>
      <c r="C58" s="5">
        <v>1193944791.8499999</v>
      </c>
      <c r="D58" s="5"/>
      <c r="E58" s="5"/>
      <c r="F58" s="5">
        <v>1193944791.8499999</v>
      </c>
      <c r="G58" s="5"/>
    </row>
    <row r="59" spans="1:7" s="15" customFormat="1" ht="12.75" thickTop="1" x14ac:dyDescent="0.2">
      <c r="A59" s="13" t="s">
        <v>53</v>
      </c>
      <c r="B59" s="14">
        <f>B4+B56</f>
        <v>5248632297.5700006</v>
      </c>
      <c r="C59" s="14">
        <f t="shared" ref="C59:G59" si="10">C4+C56</f>
        <v>5219206963.6300001</v>
      </c>
      <c r="D59" s="14">
        <f t="shared" si="10"/>
        <v>10534714.16</v>
      </c>
      <c r="E59" s="14">
        <f t="shared" si="10"/>
        <v>1770749118.23</v>
      </c>
      <c r="F59" s="14">
        <f t="shared" si="10"/>
        <v>7000490796.0200005</v>
      </c>
      <c r="G59" s="14">
        <f t="shared" si="10"/>
        <v>1751858498.45</v>
      </c>
    </row>
  </sheetData>
  <mergeCells count="2">
    <mergeCell ref="A1:G1"/>
    <mergeCell ref="B2: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EFF_CAIB_ING</vt:lpstr>
      <vt:lpstr>EFF_CAIB_ING!PS_ECO_CAIB_G_201912_es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Börner</dc:creator>
  <cp:lastModifiedBy>Daniel Börner</cp:lastModifiedBy>
  <dcterms:created xsi:type="dcterms:W3CDTF">2020-03-10T10:41:52Z</dcterms:created>
  <dcterms:modified xsi:type="dcterms:W3CDTF">2020-11-23T10:01:53Z</dcterms:modified>
</cp:coreProperties>
</file>