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emporal i Intercanvi\Dani\PG2018_Liquidat\CONSOLIDAT\Ingressos\"/>
    </mc:Choice>
  </mc:AlternateContent>
  <bookViews>
    <workbookView xWindow="600" yWindow="660" windowWidth="28035" windowHeight="12015"/>
  </bookViews>
  <sheets>
    <sheet name="Estructura finançament" sheetId="1" r:id="rId1"/>
    <sheet name="Hoja2" sheetId="2" r:id="rId2"/>
    <sheet name="Hoja3" sheetId="3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B36" i="1" l="1"/>
  <c r="B33" i="1"/>
  <c r="B23" i="1"/>
  <c r="B22" i="1" s="1"/>
  <c r="F36" i="1"/>
  <c r="F33" i="1"/>
  <c r="F23" i="1"/>
  <c r="F22" i="1" s="1"/>
  <c r="F48" i="1" l="1"/>
  <c r="G48" i="1"/>
  <c r="D23" i="1"/>
  <c r="E23" i="1"/>
  <c r="D33" i="1"/>
  <c r="E33" i="1"/>
  <c r="D36" i="1"/>
  <c r="E36" i="1"/>
  <c r="C48" i="1"/>
  <c r="D48" i="1"/>
  <c r="E48" i="1"/>
  <c r="B48" i="1"/>
  <c r="C56" i="1"/>
  <c r="D56" i="1"/>
  <c r="E56" i="1"/>
  <c r="F56" i="1"/>
  <c r="B56" i="1"/>
  <c r="G5" i="1"/>
  <c r="G22" i="1"/>
  <c r="C16" i="1"/>
  <c r="D16" i="1"/>
  <c r="E16" i="1"/>
  <c r="F16" i="1"/>
  <c r="G16" i="1"/>
  <c r="B16" i="1"/>
  <c r="C13" i="1"/>
  <c r="D13" i="1"/>
  <c r="E13" i="1"/>
  <c r="F13" i="1"/>
  <c r="G13" i="1"/>
  <c r="B13" i="1"/>
  <c r="C5" i="1"/>
  <c r="D5" i="1"/>
  <c r="E5" i="1"/>
  <c r="F5" i="1"/>
  <c r="B5" i="1"/>
  <c r="C36" i="1"/>
  <c r="C33" i="1"/>
  <c r="C23" i="1"/>
  <c r="G4" i="1" l="1"/>
  <c r="G59" i="1" s="1"/>
  <c r="D22" i="1"/>
  <c r="D4" i="1" s="1"/>
  <c r="D59" i="1" s="1"/>
  <c r="E22" i="1"/>
  <c r="E4" i="1" s="1"/>
  <c r="E59" i="1" s="1"/>
  <c r="E70" i="1" s="1"/>
  <c r="C22" i="1"/>
  <c r="C4" i="1" s="1"/>
  <c r="C59" i="1" s="1"/>
  <c r="F4" i="1"/>
  <c r="F59" i="1" s="1"/>
  <c r="B4" i="1"/>
  <c r="B59" i="1" s="1"/>
</calcChain>
</file>

<file path=xl/sharedStrings.xml><?xml version="1.0" encoding="utf-8"?>
<sst xmlns="http://schemas.openxmlformats.org/spreadsheetml/2006/main" count="66" uniqueCount="56">
  <si>
    <t>DRETS RECONEGUST. ESTRUCTURA ECONÒMICA</t>
  </si>
  <si>
    <t>DISTRIBUCIÓ</t>
  </si>
  <si>
    <t>Tipus finaçament</t>
  </si>
  <si>
    <t>Consolidat</t>
  </si>
  <si>
    <t>AGIB</t>
  </si>
  <si>
    <t>ATIB</t>
  </si>
  <si>
    <t>SSIB</t>
  </si>
  <si>
    <t>Total general</t>
  </si>
  <si>
    <t>TT.II.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</si>
  <si>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</si>
  <si>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</si>
  <si>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</si>
  <si>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</si>
  <si>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</si>
  <si>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</si>
  <si>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</si>
  <si>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</si>
  <si>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</si>
  <si>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</si>
  <si>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</si>
  <si>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</si>
  <si>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</si>
  <si>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</si>
  <si>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</si>
  <si>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</si>
  <si>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</si>
  <si>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</si>
  <si>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</si>
  <si>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</si>
  <si>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</si>
  <si>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</si>
  <si>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</si>
  <si>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</si>
  <si>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</si>
  <si>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</si>
  <si>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</si>
  <si>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</si>
  <si>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</si>
  <si>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</si>
  <si>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</si>
  <si>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</si>
  <si>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Fondo de competitividad</t>
  </si>
  <si>
    <t>5.- Aportacions alíenes</t>
  </si>
  <si>
    <t>De l'Estat</t>
  </si>
  <si>
    <t>Del sector públic instrumental de la CAIB</t>
  </si>
  <si>
    <t>De comunitats autònomes</t>
  </si>
  <si>
    <t>D'empreses privades</t>
  </si>
  <si>
    <t>De l'exterior</t>
  </si>
  <si>
    <t>INGRESSOS FINANCERS</t>
  </si>
  <si>
    <t>Reintegrament de préstecs concedits</t>
  </si>
  <si>
    <t>Préstecs rebuts en moneda nacional</t>
  </si>
  <si>
    <t>TOTAL</t>
  </si>
  <si>
    <t>Impost sobre dipòsits en entitats bancàries</t>
  </si>
  <si>
    <t>PRESSUPOSTS GENERALS DE LA COMUNITAT AUTÒNOMA IB 2018. SECTOR PÚBLIC ADMINISTRATIU CONSOLIDAT</t>
  </si>
  <si>
    <t>De corporacions locals</t>
  </si>
  <si>
    <t>De famílies i institucions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</si>
</sst>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3" borderId="1" xfId="0" applyFont="1" applyFill="1" applyBorder="1"/>
    <xf numFmtId="0" fontId="2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 applyAlignment="1"/>
    <xf numFmtId="0" fontId="1" fillId="0" borderId="2" xfId="0" applyFont="1" applyBorder="1" applyAlignment="1">
      <alignment horizontal="left" indent="1"/>
    </xf>
    <xf numFmtId="4" fontId="1" fillId="0" borderId="2" xfId="0" applyNumberFormat="1" applyFont="1" applyBorder="1" applyAlignment="1"/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 applyAlignment="1"/>
    <xf numFmtId="0" fontId="1" fillId="5" borderId="4" xfId="0" applyFont="1" applyFill="1" applyBorder="1" applyAlignment="1">
      <alignment horizontal="left" indent="1"/>
    </xf>
    <xf numFmtId="4" fontId="1" fillId="5" borderId="4" xfId="0" applyNumberFormat="1" applyFont="1" applyFill="1" applyBorder="1" applyAlignment="1"/>
    <xf numFmtId="0" fontId="1" fillId="0" borderId="2" xfId="0" applyFont="1" applyBorder="1" applyAlignment="1">
      <alignment horizontal="left" indent="2"/>
    </xf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 applyAlignment="1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4" fontId="5" fillId="0" borderId="0" xfId="0" applyNumberFormat="1" applyFont="1" applyAlignment="1"/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SOLIDAT%202018%20ING%20Estructura%20econ&#242;mi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IB_ING_ECO"/>
    </sheetNames>
    <sheetDataSet>
      <sheetData sheetId="0">
        <row r="289">
          <cell r="E289">
            <v>1558825347.3199999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showZeros="0" tabSelected="1" workbookViewId="0">
      <selection sqref="A1:G1"/>
    </sheetView>
  </sheetViews>
  <sheetFormatPr baseColWidth="10" defaultRowHeight="12" x14ac:dyDescent="0.2"/>
  <cols>
    <col min="1" max="1" width="40.7109375" style="1" customWidth="1"/>
    <col min="2" max="7" width="13.7109375" style="1" customWidth="1"/>
    <col min="8" max="16384" width="11.42578125" style="1"/>
  </cols>
  <sheetData>
    <row r="1" spans="1:7" ht="12.75" thickBot="1" x14ac:dyDescent="0.25">
      <c r="A1" s="15" t="s">
        <v>53</v>
      </c>
      <c r="B1" s="15"/>
      <c r="C1" s="15"/>
      <c r="D1" s="15"/>
      <c r="E1" s="15"/>
      <c r="F1" s="15"/>
      <c r="G1" s="15"/>
    </row>
    <row r="2" spans="1:7" ht="12.75" thickBot="1" x14ac:dyDescent="0.25">
      <c r="A2" s="16" t="s">
        <v>0</v>
      </c>
      <c r="B2" s="16"/>
      <c r="C2" s="17" t="s">
        <v>1</v>
      </c>
      <c r="D2" s="17"/>
      <c r="E2" s="17"/>
      <c r="F2" s="17"/>
      <c r="G2" s="17"/>
    </row>
    <row r="3" spans="1:7" ht="12.75" thickBot="1" x14ac:dyDescent="0.2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x14ac:dyDescent="0.2">
      <c r="A4" s="4" t="s">
        <v>9</v>
      </c>
      <c r="B4" s="5">
        <f>B5+B13+B16+B22+B48</f>
        <v>3920127019.23</v>
      </c>
      <c r="C4" s="5">
        <f t="shared" ref="C4:F4" si="0">C5+C13+C16+C22+C48</f>
        <v>3889547864.9000006</v>
      </c>
      <c r="D4" s="5">
        <f t="shared" si="0"/>
        <v>10549015.83</v>
      </c>
      <c r="E4" s="5">
        <f t="shared" si="0"/>
        <v>1558825347.3199999</v>
      </c>
      <c r="F4" s="5">
        <f t="shared" si="0"/>
        <v>5458922228.0500002</v>
      </c>
      <c r="G4" s="5">
        <f>G5+G13+G16+G22+G48</f>
        <v>1538795208.8199999</v>
      </c>
    </row>
    <row r="5" spans="1:7" x14ac:dyDescent="0.2">
      <c r="A5" s="4" t="s">
        <v>10</v>
      </c>
      <c r="B5" s="5">
        <f>SUM(B6:B12)</f>
        <v>891822669.91000009</v>
      </c>
      <c r="C5" s="5">
        <f t="shared" ref="C5:G5" si="1">SUM(C6:C12)</f>
        <v>891822669.91000009</v>
      </c>
      <c r="D5" s="5">
        <f t="shared" si="1"/>
        <v>0</v>
      </c>
      <c r="E5" s="5">
        <f t="shared" si="1"/>
        <v>0</v>
      </c>
      <c r="F5" s="5">
        <f t="shared" si="1"/>
        <v>891822669.91000009</v>
      </c>
      <c r="G5" s="5">
        <f t="shared" si="1"/>
        <v>0</v>
      </c>
    </row>
    <row r="6" spans="1:7" x14ac:dyDescent="0.2">
      <c r="A6" s="6" t="s">
        <v>11</v>
      </c>
      <c r="B6" s="18">
        <v>114432210.72</v>
      </c>
      <c r="C6" s="18">
        <v>114432210.72</v>
      </c>
      <c r="D6" s="18"/>
      <c r="E6" s="18"/>
      <c r="F6" s="18">
        <v>114432210.72</v>
      </c>
      <c r="G6" s="18"/>
    </row>
    <row r="7" spans="1:7" x14ac:dyDescent="0.2">
      <c r="A7" s="6" t="s">
        <v>12</v>
      </c>
      <c r="B7" s="18">
        <v>70287268.450000003</v>
      </c>
      <c r="C7" s="18">
        <v>70287268.450000003</v>
      </c>
      <c r="D7" s="18"/>
      <c r="E7" s="18"/>
      <c r="F7" s="18">
        <v>70287268.450000003</v>
      </c>
      <c r="G7" s="18"/>
    </row>
    <row r="8" spans="1:7" x14ac:dyDescent="0.2">
      <c r="A8" s="6" t="s">
        <v>52</v>
      </c>
      <c r="B8" s="18">
        <v>8320312.0099999998</v>
      </c>
      <c r="C8" s="18">
        <v>8320312.0099999998</v>
      </c>
      <c r="D8" s="18"/>
      <c r="E8" s="18"/>
      <c r="F8" s="18">
        <v>8320312.0099999998</v>
      </c>
      <c r="G8" s="18"/>
    </row>
    <row r="9" spans="1:7" x14ac:dyDescent="0.2">
      <c r="A9" s="6" t="s">
        <v>13</v>
      </c>
      <c r="B9" s="18">
        <v>520523154.05000001</v>
      </c>
      <c r="C9" s="18">
        <v>520523154.05000001</v>
      </c>
      <c r="D9" s="18"/>
      <c r="E9" s="18"/>
      <c r="F9" s="18">
        <v>520523154.05000001</v>
      </c>
      <c r="G9" s="18"/>
    </row>
    <row r="10" spans="1:7" x14ac:dyDescent="0.2">
      <c r="A10" s="6" t="s">
        <v>14</v>
      </c>
      <c r="B10" s="18">
        <v>114552330.70999999</v>
      </c>
      <c r="C10" s="18">
        <v>114552330.70999999</v>
      </c>
      <c r="D10" s="18"/>
      <c r="E10" s="18"/>
      <c r="F10" s="18">
        <v>114552330.70999999</v>
      </c>
      <c r="G10" s="18"/>
    </row>
    <row r="11" spans="1:7" x14ac:dyDescent="0.2">
      <c r="A11" s="6" t="s">
        <v>15</v>
      </c>
      <c r="B11" s="18">
        <v>24484507.77</v>
      </c>
      <c r="C11" s="18">
        <v>24484507.77</v>
      </c>
      <c r="D11" s="18"/>
      <c r="E11" s="18"/>
      <c r="F11" s="18">
        <v>24484507.77</v>
      </c>
      <c r="G11" s="18"/>
    </row>
    <row r="12" spans="1:7" x14ac:dyDescent="0.2">
      <c r="A12" s="6" t="s">
        <v>16</v>
      </c>
      <c r="B12" s="18">
        <v>39222886.200000003</v>
      </c>
      <c r="C12" s="18">
        <v>39222886.200000003</v>
      </c>
      <c r="D12" s="18"/>
      <c r="E12" s="18"/>
      <c r="F12" s="18">
        <v>39222886.200000003</v>
      </c>
      <c r="G12" s="18"/>
    </row>
    <row r="13" spans="1:7" x14ac:dyDescent="0.2">
      <c r="A13" s="8" t="s">
        <v>17</v>
      </c>
      <c r="B13" s="9">
        <f>SUM(B14:B15)</f>
        <v>204599634.69999999</v>
      </c>
      <c r="C13" s="9">
        <f t="shared" ref="C13:G13" si="2">SUM(C14:C15)</f>
        <v>204599634.69999999</v>
      </c>
      <c r="D13" s="9">
        <f t="shared" si="2"/>
        <v>0</v>
      </c>
      <c r="E13" s="9">
        <f t="shared" si="2"/>
        <v>0</v>
      </c>
      <c r="F13" s="9">
        <f t="shared" si="2"/>
        <v>204599634.69999999</v>
      </c>
      <c r="G13" s="9">
        <f t="shared" si="2"/>
        <v>0</v>
      </c>
    </row>
    <row r="14" spans="1:7" x14ac:dyDescent="0.2">
      <c r="A14" s="6" t="s">
        <v>18</v>
      </c>
      <c r="B14" s="18">
        <v>84987812.890000001</v>
      </c>
      <c r="C14" s="18">
        <v>84987812.890000001</v>
      </c>
      <c r="D14" s="18"/>
      <c r="E14" s="18"/>
      <c r="F14" s="18">
        <v>84987812.890000001</v>
      </c>
      <c r="G14" s="18"/>
    </row>
    <row r="15" spans="1:7" x14ac:dyDescent="0.2">
      <c r="A15" s="6" t="s">
        <v>19</v>
      </c>
      <c r="B15" s="18">
        <v>119611821.81</v>
      </c>
      <c r="C15" s="18">
        <v>119611821.81</v>
      </c>
      <c r="D15" s="18"/>
      <c r="E15" s="18"/>
      <c r="F15" s="18">
        <v>119611821.81</v>
      </c>
      <c r="G15" s="18"/>
    </row>
    <row r="16" spans="1:7" x14ac:dyDescent="0.2">
      <c r="A16" s="8" t="s">
        <v>20</v>
      </c>
      <c r="B16" s="9">
        <f>SUM(B17:B21)</f>
        <v>118521189.09999999</v>
      </c>
      <c r="C16" s="9">
        <f t="shared" ref="C16:G16" si="3">SUM(C17:C21)</f>
        <v>94289308.529999986</v>
      </c>
      <c r="D16" s="9">
        <f t="shared" si="3"/>
        <v>179675.83000000002</v>
      </c>
      <c r="E16" s="9">
        <f t="shared" si="3"/>
        <v>24052204.739999998</v>
      </c>
      <c r="F16" s="9">
        <f t="shared" si="3"/>
        <v>118521189.09999999</v>
      </c>
      <c r="G16" s="9">
        <f t="shared" si="3"/>
        <v>0</v>
      </c>
    </row>
    <row r="17" spans="1:7" x14ac:dyDescent="0.2">
      <c r="A17" s="6" t="s">
        <v>21</v>
      </c>
      <c r="B17" s="18">
        <v>36951368.009999998</v>
      </c>
      <c r="C17" s="18">
        <v>36951368.009999998</v>
      </c>
      <c r="D17" s="18"/>
      <c r="E17" s="18"/>
      <c r="F17" s="18">
        <v>36951368.009999998</v>
      </c>
      <c r="G17" s="18"/>
    </row>
    <row r="18" spans="1:7" x14ac:dyDescent="0.2">
      <c r="A18" s="6" t="s">
        <v>22</v>
      </c>
      <c r="B18" s="7">
        <v>8519756.8900000006</v>
      </c>
      <c r="C18" s="7">
        <v>8123450.4700000007</v>
      </c>
      <c r="D18" s="7">
        <v>0</v>
      </c>
      <c r="E18" s="7">
        <v>396306.42</v>
      </c>
      <c r="F18" s="7">
        <v>8519756.8900000006</v>
      </c>
      <c r="G18" s="7"/>
    </row>
    <row r="19" spans="1:7" x14ac:dyDescent="0.2">
      <c r="A19" s="6" t="s">
        <v>23</v>
      </c>
      <c r="B19" s="7">
        <v>20871611.580000002</v>
      </c>
      <c r="C19" s="7">
        <v>521404.85</v>
      </c>
      <c r="D19" s="7">
        <v>8995.94</v>
      </c>
      <c r="E19" s="7">
        <v>20341210.789999999</v>
      </c>
      <c r="F19" s="7">
        <v>20871611.580000002</v>
      </c>
      <c r="G19" s="7"/>
    </row>
    <row r="20" spans="1:7" x14ac:dyDescent="0.2">
      <c r="A20" s="6" t="s">
        <v>24</v>
      </c>
      <c r="B20" s="7">
        <v>44100581.099999994</v>
      </c>
      <c r="C20" s="7">
        <v>40980573.43</v>
      </c>
      <c r="D20" s="7">
        <v>170649.79</v>
      </c>
      <c r="E20" s="7">
        <v>2949357.88</v>
      </c>
      <c r="F20" s="7">
        <v>44100581.099999994</v>
      </c>
      <c r="G20" s="7"/>
    </row>
    <row r="21" spans="1:7" x14ac:dyDescent="0.2">
      <c r="A21" s="6" t="s">
        <v>25</v>
      </c>
      <c r="B21" s="7">
        <v>8077871.5199999996</v>
      </c>
      <c r="C21" s="7">
        <v>7712511.7699999996</v>
      </c>
      <c r="D21" s="7">
        <v>30.1</v>
      </c>
      <c r="E21" s="7">
        <v>365329.65</v>
      </c>
      <c r="F21" s="7">
        <v>8077871.5199999996</v>
      </c>
      <c r="G21" s="7"/>
    </row>
    <row r="22" spans="1:7" x14ac:dyDescent="0.2">
      <c r="A22" s="8" t="s">
        <v>26</v>
      </c>
      <c r="B22" s="9">
        <f t="shared" ref="B22" si="4">B23+B33+B36</f>
        <v>2574496119.71</v>
      </c>
      <c r="C22" s="9">
        <f t="shared" ref="C22:G22" si="5">C23+C33+C36</f>
        <v>2574496119.71</v>
      </c>
      <c r="D22" s="9">
        <f t="shared" si="5"/>
        <v>0</v>
      </c>
      <c r="E22" s="9">
        <f t="shared" si="5"/>
        <v>0</v>
      </c>
      <c r="F22" s="9">
        <f t="shared" ref="F22" si="6">F23+F33+F36</f>
        <v>2574496119.71</v>
      </c>
      <c r="G22" s="9">
        <f t="shared" si="5"/>
        <v>0</v>
      </c>
    </row>
    <row r="23" spans="1:7" x14ac:dyDescent="0.2">
      <c r="A23" s="10" t="s">
        <v>27</v>
      </c>
      <c r="B23" s="11">
        <f>SUM(B24:B32)</f>
        <v>2707276899.9499998</v>
      </c>
      <c r="C23" s="11">
        <f>SUM(C24:C32)</f>
        <v>2707276899.9499998</v>
      </c>
      <c r="D23" s="11">
        <f t="shared" ref="D23:E23" si="7">SUM(D24:D32)</f>
        <v>0</v>
      </c>
      <c r="E23" s="11">
        <f t="shared" si="7"/>
        <v>0</v>
      </c>
      <c r="F23" s="11">
        <f>SUM(F24:F32)</f>
        <v>2707276899.9499998</v>
      </c>
      <c r="G23" s="11"/>
    </row>
    <row r="24" spans="1:7" x14ac:dyDescent="0.2">
      <c r="A24" s="12" t="s">
        <v>28</v>
      </c>
      <c r="B24" s="7">
        <v>1002325442.76</v>
      </c>
      <c r="C24" s="7">
        <v>1002325442.76</v>
      </c>
      <c r="D24" s="7"/>
      <c r="E24" s="7"/>
      <c r="F24" s="7">
        <v>1002325442.76</v>
      </c>
      <c r="G24" s="7"/>
    </row>
    <row r="25" spans="1:7" x14ac:dyDescent="0.2">
      <c r="A25" s="12" t="s">
        <v>29</v>
      </c>
      <c r="B25" s="7">
        <v>1287032924.3900001</v>
      </c>
      <c r="C25" s="7">
        <v>1287032924.3900001</v>
      </c>
      <c r="D25" s="7"/>
      <c r="E25" s="7"/>
      <c r="F25" s="7">
        <v>1287032924.3900001</v>
      </c>
      <c r="G25" s="7"/>
    </row>
    <row r="26" spans="1:7" x14ac:dyDescent="0.2">
      <c r="A26" s="12" t="s">
        <v>30</v>
      </c>
      <c r="B26" s="7">
        <v>-12683160</v>
      </c>
      <c r="C26" s="7">
        <v>-12683160</v>
      </c>
      <c r="D26" s="7"/>
      <c r="E26" s="7"/>
      <c r="F26" s="7">
        <v>-12683160</v>
      </c>
      <c r="G26" s="7"/>
    </row>
    <row r="27" spans="1:7" x14ac:dyDescent="0.2">
      <c r="A27" s="12" t="s">
        <v>31</v>
      </c>
      <c r="B27" s="7">
        <v>5147090</v>
      </c>
      <c r="C27" s="7">
        <v>5147090</v>
      </c>
      <c r="D27" s="7"/>
      <c r="E27" s="7"/>
      <c r="F27" s="7">
        <v>5147090</v>
      </c>
      <c r="G27" s="7"/>
    </row>
    <row r="28" spans="1:7" x14ac:dyDescent="0.2">
      <c r="A28" s="12" t="s">
        <v>32</v>
      </c>
      <c r="B28" s="7">
        <v>15319370</v>
      </c>
      <c r="C28" s="7">
        <v>15319370</v>
      </c>
      <c r="D28" s="7"/>
      <c r="E28" s="7"/>
      <c r="F28" s="7">
        <v>15319370</v>
      </c>
      <c r="G28" s="7"/>
    </row>
    <row r="29" spans="1:7" x14ac:dyDescent="0.2">
      <c r="A29" s="12" t="s">
        <v>33</v>
      </c>
      <c r="B29" s="7">
        <v>173410051.38999999</v>
      </c>
      <c r="C29" s="7">
        <v>173410051.38999999</v>
      </c>
      <c r="D29" s="7"/>
      <c r="E29" s="7"/>
      <c r="F29" s="7">
        <v>173410051.38999999</v>
      </c>
      <c r="G29" s="7"/>
    </row>
    <row r="30" spans="1:7" x14ac:dyDescent="0.2">
      <c r="A30" s="12" t="s">
        <v>34</v>
      </c>
      <c r="B30" s="7">
        <v>201502211.41</v>
      </c>
      <c r="C30" s="7">
        <v>201502211.41</v>
      </c>
      <c r="D30" s="7"/>
      <c r="E30" s="7"/>
      <c r="F30" s="7">
        <v>201502211.41</v>
      </c>
      <c r="G30" s="7"/>
    </row>
    <row r="31" spans="1:7" x14ac:dyDescent="0.2">
      <c r="A31" s="12" t="s">
        <v>35</v>
      </c>
      <c r="B31" s="7">
        <v>476730</v>
      </c>
      <c r="C31" s="7">
        <v>476730</v>
      </c>
      <c r="D31" s="7"/>
      <c r="E31" s="7"/>
      <c r="F31" s="7">
        <v>476730</v>
      </c>
      <c r="G31" s="7"/>
    </row>
    <row r="32" spans="1:7" x14ac:dyDescent="0.2">
      <c r="A32" s="12" t="s">
        <v>36</v>
      </c>
      <c r="B32" s="7">
        <v>34746240</v>
      </c>
      <c r="C32" s="7">
        <v>34746240</v>
      </c>
      <c r="D32" s="7"/>
      <c r="E32" s="7"/>
      <c r="F32" s="7">
        <v>34746240</v>
      </c>
      <c r="G32" s="7"/>
    </row>
    <row r="33" spans="1:7" x14ac:dyDescent="0.2">
      <c r="A33" s="10" t="s">
        <v>37</v>
      </c>
      <c r="B33" s="11">
        <f>SUM(B34:B35)</f>
        <v>-910058977.96000004</v>
      </c>
      <c r="C33" s="11">
        <f>SUM(C34:C35)</f>
        <v>-910058977.96000004</v>
      </c>
      <c r="D33" s="11">
        <f t="shared" ref="D33:E33" si="8">SUM(D34:D35)</f>
        <v>0</v>
      </c>
      <c r="E33" s="11">
        <f t="shared" si="8"/>
        <v>0</v>
      </c>
      <c r="F33" s="11">
        <f>SUM(F34:F35)</f>
        <v>-910058977.96000004</v>
      </c>
      <c r="G33" s="11"/>
    </row>
    <row r="34" spans="1:7" x14ac:dyDescent="0.2">
      <c r="A34" s="12" t="s">
        <v>38</v>
      </c>
      <c r="B34" s="7">
        <v>-228011517.96000001</v>
      </c>
      <c r="C34" s="7">
        <v>-228011517.96000001</v>
      </c>
      <c r="D34" s="7"/>
      <c r="E34" s="7"/>
      <c r="F34" s="7">
        <v>-228011517.96000001</v>
      </c>
      <c r="G34" s="7"/>
    </row>
    <row r="35" spans="1:7" x14ac:dyDescent="0.2">
      <c r="A35" s="12" t="s">
        <v>39</v>
      </c>
      <c r="B35" s="7">
        <v>-682047460</v>
      </c>
      <c r="C35" s="7">
        <v>-682047460</v>
      </c>
      <c r="D35" s="7"/>
      <c r="E35" s="7"/>
      <c r="F35" s="7">
        <v>-682047460</v>
      </c>
      <c r="G35" s="7"/>
    </row>
    <row r="36" spans="1:7" x14ac:dyDescent="0.2">
      <c r="A36" s="10" t="s">
        <v>40</v>
      </c>
      <c r="B36" s="11">
        <f>SUM(B37:B47)</f>
        <v>777278197.72000003</v>
      </c>
      <c r="C36" s="11">
        <f>SUM(C37:C47)</f>
        <v>777278197.72000003</v>
      </c>
      <c r="D36" s="11">
        <f t="shared" ref="D36:E36" si="9">SUM(D37:D47)</f>
        <v>0</v>
      </c>
      <c r="E36" s="11">
        <f t="shared" si="9"/>
        <v>0</v>
      </c>
      <c r="F36" s="11">
        <f>SUM(F37:F47)</f>
        <v>777278197.72000003</v>
      </c>
      <c r="G36" s="11"/>
    </row>
    <row r="37" spans="1:7" x14ac:dyDescent="0.2">
      <c r="A37" s="12" t="s">
        <v>28</v>
      </c>
      <c r="B37" s="7">
        <v>235753210</v>
      </c>
      <c r="C37" s="7">
        <v>235753210</v>
      </c>
      <c r="D37" s="7"/>
      <c r="E37" s="7"/>
      <c r="F37" s="7">
        <v>235753210</v>
      </c>
      <c r="G37" s="7"/>
    </row>
    <row r="38" spans="1:7" x14ac:dyDescent="0.2">
      <c r="A38" s="12" t="s">
        <v>29</v>
      </c>
      <c r="B38" s="7">
        <v>91776990</v>
      </c>
      <c r="C38" s="7">
        <v>91776990</v>
      </c>
      <c r="D38" s="7"/>
      <c r="E38" s="7"/>
      <c r="F38" s="7">
        <v>91776990</v>
      </c>
      <c r="G38" s="7"/>
    </row>
    <row r="39" spans="1:7" x14ac:dyDescent="0.2">
      <c r="A39" s="12" t="s">
        <v>31</v>
      </c>
      <c r="B39" s="7">
        <v>-1452490.08</v>
      </c>
      <c r="C39" s="7">
        <v>-1452490.08</v>
      </c>
      <c r="D39" s="7"/>
      <c r="E39" s="7"/>
      <c r="F39" s="7">
        <v>-1452490.08</v>
      </c>
      <c r="G39" s="7"/>
    </row>
    <row r="40" spans="1:7" x14ac:dyDescent="0.2">
      <c r="A40" s="12" t="s">
        <v>32</v>
      </c>
      <c r="B40" s="7">
        <v>-3203652.9</v>
      </c>
      <c r="C40" s="7">
        <v>-3203652.9</v>
      </c>
      <c r="D40" s="7"/>
      <c r="E40" s="7"/>
      <c r="F40" s="7">
        <v>-3203652.9</v>
      </c>
      <c r="G40" s="7"/>
    </row>
    <row r="41" spans="1:7" x14ac:dyDescent="0.2">
      <c r="A41" s="12" t="s">
        <v>33</v>
      </c>
      <c r="B41" s="7">
        <v>9422990</v>
      </c>
      <c r="C41" s="7">
        <v>9422990</v>
      </c>
      <c r="D41" s="7"/>
      <c r="E41" s="7"/>
      <c r="F41" s="7">
        <v>9422990</v>
      </c>
      <c r="G41" s="7"/>
    </row>
    <row r="42" spans="1:7" x14ac:dyDescent="0.2">
      <c r="A42" s="12" t="s">
        <v>34</v>
      </c>
      <c r="B42" s="7">
        <v>6266990</v>
      </c>
      <c r="C42" s="7">
        <v>6266990</v>
      </c>
      <c r="D42" s="7"/>
      <c r="E42" s="7"/>
      <c r="F42" s="7">
        <v>6266990</v>
      </c>
      <c r="G42" s="7"/>
    </row>
    <row r="43" spans="1:7" x14ac:dyDescent="0.2">
      <c r="A43" s="12" t="s">
        <v>35</v>
      </c>
      <c r="B43" s="7">
        <v>-12431.42</v>
      </c>
      <c r="C43" s="7">
        <v>-12431.42</v>
      </c>
      <c r="D43" s="7"/>
      <c r="E43" s="7"/>
      <c r="F43" s="7">
        <v>-12431.42</v>
      </c>
      <c r="G43" s="7"/>
    </row>
    <row r="44" spans="1:7" x14ac:dyDescent="0.2">
      <c r="A44" s="12" t="s">
        <v>36</v>
      </c>
      <c r="B44" s="7">
        <v>-3020607.12</v>
      </c>
      <c r="C44" s="7">
        <v>-3020607.12</v>
      </c>
      <c r="D44" s="7"/>
      <c r="E44" s="7"/>
      <c r="F44" s="7">
        <v>-3020607.12</v>
      </c>
      <c r="G44" s="7"/>
    </row>
    <row r="45" spans="1:7" x14ac:dyDescent="0.2">
      <c r="A45" s="12" t="s">
        <v>38</v>
      </c>
      <c r="B45" s="7">
        <v>-152548560</v>
      </c>
      <c r="C45" s="7">
        <v>-152548560</v>
      </c>
      <c r="D45" s="7"/>
      <c r="E45" s="7"/>
      <c r="F45" s="7">
        <v>-152548560</v>
      </c>
      <c r="G45" s="7"/>
    </row>
    <row r="46" spans="1:7" x14ac:dyDescent="0.2">
      <c r="A46" s="12" t="s">
        <v>39</v>
      </c>
      <c r="B46" s="7">
        <v>18127576.170000002</v>
      </c>
      <c r="C46" s="7">
        <v>18127576.170000002</v>
      </c>
      <c r="D46" s="7"/>
      <c r="E46" s="7"/>
      <c r="F46" s="7">
        <v>18127576.170000002</v>
      </c>
      <c r="G46" s="7"/>
    </row>
    <row r="47" spans="1:7" x14ac:dyDescent="0.2">
      <c r="A47" s="12" t="s">
        <v>41</v>
      </c>
      <c r="B47" s="7">
        <v>576168183.07000005</v>
      </c>
      <c r="C47" s="7">
        <v>576168183.07000005</v>
      </c>
      <c r="D47" s="7"/>
      <c r="E47" s="7"/>
      <c r="F47" s="7">
        <v>576168183.07000005</v>
      </c>
      <c r="G47" s="7"/>
    </row>
    <row r="48" spans="1:7" x14ac:dyDescent="0.2">
      <c r="A48" s="8" t="s">
        <v>42</v>
      </c>
      <c r="B48" s="9">
        <f>SUM(B49:B55)</f>
        <v>130687405.80999996</v>
      </c>
      <c r="C48" s="9">
        <f t="shared" ref="C48:G48" si="10">SUM(C49:C55)</f>
        <v>124340132.04999998</v>
      </c>
      <c r="D48" s="9">
        <f t="shared" si="10"/>
        <v>10369340</v>
      </c>
      <c r="E48" s="9">
        <f t="shared" si="10"/>
        <v>1534773142.5799999</v>
      </c>
      <c r="F48" s="9">
        <f t="shared" si="10"/>
        <v>1669482614.6299999</v>
      </c>
      <c r="G48" s="9">
        <f t="shared" si="10"/>
        <v>1538795208.8199999</v>
      </c>
    </row>
    <row r="49" spans="1:7" x14ac:dyDescent="0.2">
      <c r="A49" s="6" t="s">
        <v>43</v>
      </c>
      <c r="B49" s="7">
        <v>55434200.789999962</v>
      </c>
      <c r="C49" s="7">
        <v>55396703.829999983</v>
      </c>
      <c r="D49" s="7">
        <v>0</v>
      </c>
      <c r="E49" s="7">
        <v>37496.959999999999</v>
      </c>
      <c r="F49" s="7">
        <v>55434200.789999962</v>
      </c>
      <c r="G49" s="7"/>
    </row>
    <row r="50" spans="1:7" x14ac:dyDescent="0.2">
      <c r="A50" s="6" t="s">
        <v>44</v>
      </c>
      <c r="B50" s="7">
        <v>21226113</v>
      </c>
      <c r="C50" s="7">
        <v>21201751.800000001</v>
      </c>
      <c r="D50" s="7">
        <v>0</v>
      </c>
      <c r="E50" s="7">
        <v>24361.200000000001</v>
      </c>
      <c r="F50" s="7">
        <v>21226113</v>
      </c>
      <c r="G50" s="7"/>
    </row>
    <row r="51" spans="1:7" x14ac:dyDescent="0.2">
      <c r="A51" s="6" t="s">
        <v>45</v>
      </c>
      <c r="B51" s="7"/>
      <c r="C51" s="7">
        <v>0</v>
      </c>
      <c r="D51" s="7">
        <v>10369340</v>
      </c>
      <c r="E51" s="7">
        <v>1528425868.8199999</v>
      </c>
      <c r="F51" s="7">
        <v>1538795208.8199999</v>
      </c>
      <c r="G51" s="19">
        <v>1538795208.8199999</v>
      </c>
    </row>
    <row r="52" spans="1:7" x14ac:dyDescent="0.2">
      <c r="A52" s="6" t="s">
        <v>54</v>
      </c>
      <c r="B52" s="7">
        <v>8000000</v>
      </c>
      <c r="C52" s="7">
        <v>8000000</v>
      </c>
      <c r="D52" s="7"/>
      <c r="E52" s="7"/>
      <c r="F52" s="7">
        <v>8000000</v>
      </c>
      <c r="G52" s="7"/>
    </row>
    <row r="53" spans="1:7" x14ac:dyDescent="0.2">
      <c r="A53" s="6" t="s">
        <v>46</v>
      </c>
      <c r="B53" s="7">
        <v>2000</v>
      </c>
      <c r="C53" s="7"/>
      <c r="D53" s="7"/>
      <c r="E53" s="7">
        <v>2000</v>
      </c>
      <c r="F53" s="7">
        <v>2000</v>
      </c>
      <c r="G53" s="7"/>
    </row>
    <row r="54" spans="1:7" x14ac:dyDescent="0.2">
      <c r="A54" s="6" t="s">
        <v>55</v>
      </c>
      <c r="B54" s="7">
        <v>6283415.5999999996</v>
      </c>
      <c r="C54" s="7"/>
      <c r="D54" s="7"/>
      <c r="E54" s="7">
        <v>6283415.5999999996</v>
      </c>
      <c r="F54" s="7">
        <v>6283415.5999999996</v>
      </c>
      <c r="G54" s="7"/>
    </row>
    <row r="55" spans="1:7" x14ac:dyDescent="0.2">
      <c r="A55" s="6" t="s">
        <v>47</v>
      </c>
      <c r="B55" s="19">
        <v>39741676.420000002</v>
      </c>
      <c r="C55" s="19">
        <v>39741676.420000002</v>
      </c>
      <c r="D55" s="19"/>
      <c r="E55" s="19"/>
      <c r="F55" s="19">
        <v>39741676.420000002</v>
      </c>
      <c r="G55" s="7"/>
    </row>
    <row r="56" spans="1:7" x14ac:dyDescent="0.2">
      <c r="A56" s="8" t="s">
        <v>48</v>
      </c>
      <c r="B56" s="9">
        <f>SUM(B57:B58)</f>
        <v>927069081.94000006</v>
      </c>
      <c r="C56" s="9">
        <f t="shared" ref="C56:F56" si="11">SUM(C57:C58)</f>
        <v>927069081.94000006</v>
      </c>
      <c r="D56" s="9">
        <f t="shared" si="11"/>
        <v>0</v>
      </c>
      <c r="E56" s="9">
        <f t="shared" si="11"/>
        <v>0</v>
      </c>
      <c r="F56" s="9">
        <f t="shared" si="11"/>
        <v>927069081.94000006</v>
      </c>
      <c r="G56" s="9"/>
    </row>
    <row r="57" spans="1:7" x14ac:dyDescent="0.2">
      <c r="A57" s="6" t="s">
        <v>49</v>
      </c>
      <c r="B57" s="7">
        <v>37462724.619999997</v>
      </c>
      <c r="C57" s="7">
        <v>37462724.619999997</v>
      </c>
      <c r="D57" s="7"/>
      <c r="E57" s="7"/>
      <c r="F57" s="7">
        <v>37462724.619999997</v>
      </c>
      <c r="G57" s="7"/>
    </row>
    <row r="58" spans="1:7" ht="12.75" thickBot="1" x14ac:dyDescent="0.25">
      <c r="A58" s="6" t="s">
        <v>50</v>
      </c>
      <c r="B58" s="7">
        <v>889606357.32000005</v>
      </c>
      <c r="C58" s="7">
        <v>889606357.32000005</v>
      </c>
      <c r="D58" s="7"/>
      <c r="E58" s="7"/>
      <c r="F58" s="7">
        <v>889606357.32000005</v>
      </c>
      <c r="G58" s="7"/>
    </row>
    <row r="59" spans="1:7" ht="12.75" thickTop="1" x14ac:dyDescent="0.2">
      <c r="A59" s="13" t="s">
        <v>51</v>
      </c>
      <c r="B59" s="14">
        <f>B4+B56</f>
        <v>4847196101.1700001</v>
      </c>
      <c r="C59" s="14">
        <f t="shared" ref="C59:G59" si="12">C4+C56</f>
        <v>4816616946.8400002</v>
      </c>
      <c r="D59" s="14">
        <f t="shared" si="12"/>
        <v>10549015.83</v>
      </c>
      <c r="E59" s="14">
        <f t="shared" si="12"/>
        <v>1558825347.3199999</v>
      </c>
      <c r="F59" s="14">
        <f t="shared" si="12"/>
        <v>6385991309.9899998</v>
      </c>
      <c r="G59" s="14">
        <f t="shared" si="12"/>
        <v>1538795208.8199999</v>
      </c>
    </row>
    <row r="61" spans="1:7" x14ac:dyDescent="0.2">
      <c r="C61" s="19"/>
      <c r="D61" s="19"/>
      <c r="E61" s="19"/>
      <c r="F61" s="19"/>
      <c r="G61" s="19"/>
    </row>
    <row r="62" spans="1:7" x14ac:dyDescent="0.2">
      <c r="B62" s="19"/>
      <c r="C62" s="19"/>
      <c r="D62" s="19"/>
      <c r="E62" s="19"/>
      <c r="F62" s="19"/>
      <c r="G62" s="19"/>
    </row>
    <row r="63" spans="1:7" x14ac:dyDescent="0.2">
      <c r="B63" s="19"/>
      <c r="C63" s="19"/>
      <c r="D63" s="19"/>
      <c r="E63" s="19"/>
      <c r="F63" s="19"/>
      <c r="G63" s="19"/>
    </row>
    <row r="64" spans="1:7" x14ac:dyDescent="0.2">
      <c r="C64" s="19"/>
      <c r="D64" s="19"/>
      <c r="E64" s="19"/>
      <c r="F64" s="19"/>
      <c r="G64" s="19"/>
    </row>
    <row r="65" spans="2:7" x14ac:dyDescent="0.2">
      <c r="B65" s="19"/>
      <c r="C65" s="19"/>
      <c r="D65" s="19"/>
      <c r="E65" s="19"/>
      <c r="F65" s="19"/>
      <c r="G65" s="19"/>
    </row>
    <row r="66" spans="2:7" x14ac:dyDescent="0.2">
      <c r="B66" s="19"/>
      <c r="C66" s="19"/>
      <c r="D66" s="19"/>
      <c r="E66" s="19"/>
      <c r="F66" s="19"/>
      <c r="G66" s="19"/>
    </row>
    <row r="67" spans="2:7" x14ac:dyDescent="0.2">
      <c r="B67" s="19"/>
      <c r="C67" s="19"/>
      <c r="D67" s="19"/>
      <c r="E67" s="19"/>
      <c r="F67" s="19"/>
      <c r="G67" s="19"/>
    </row>
    <row r="68" spans="2:7" x14ac:dyDescent="0.2">
      <c r="B68" s="19"/>
      <c r="C68" s="19"/>
      <c r="D68" s="19"/>
      <c r="E68" s="19"/>
      <c r="F68" s="19"/>
      <c r="G68" s="19"/>
    </row>
    <row r="70" spans="2:7" x14ac:dyDescent="0.2">
      <c r="E70" s="19">
        <f>[1]CAIB_ING_ECO!$E$289-E59</f>
        <v>0</v>
      </c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2018-09-17T12:40:01Z</dcterms:created>
  <dcterms:modified xsi:type="dcterms:W3CDTF">2019-11-14T15:29:35Z</dcterms:modified>
</cp:coreProperties>
</file>