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PS_20200107\csv_ca\"/>
    </mc:Choice>
  </mc:AlternateContent>
  <bookViews>
    <workbookView xWindow="480" yWindow="330" windowWidth="21015" windowHeight="9690"/>
  </bookViews>
  <sheets>
    <sheet name="Hoja1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B56" i="1" l="1"/>
  <c r="B55" i="1"/>
  <c r="B54" i="1"/>
  <c r="G45" i="1"/>
  <c r="E45" i="1"/>
  <c r="D45" i="1"/>
  <c r="F44" i="1"/>
  <c r="E44" i="1"/>
  <c r="C44" i="1"/>
  <c r="B44" i="1"/>
  <c r="B45" i="1" s="1"/>
  <c r="F38" i="1"/>
  <c r="F45" i="1" s="1"/>
  <c r="C38" i="1"/>
  <c r="C45" i="1" s="1"/>
  <c r="B38" i="1"/>
  <c r="D31" i="1"/>
  <c r="D46" i="1" s="1"/>
  <c r="C31" i="1"/>
  <c r="C46" i="1" s="1"/>
  <c r="B31" i="1"/>
  <c r="G30" i="1"/>
  <c r="F30" i="1"/>
  <c r="E30" i="1"/>
  <c r="D30" i="1"/>
  <c r="C30" i="1"/>
  <c r="B30" i="1"/>
  <c r="G20" i="1"/>
  <c r="G31" i="1" s="1"/>
  <c r="G46" i="1" s="1"/>
  <c r="F20" i="1"/>
  <c r="F31" i="1" s="1"/>
  <c r="E20" i="1"/>
  <c r="E31" i="1" s="1"/>
  <c r="E46" i="1" s="1"/>
  <c r="D20" i="1"/>
  <c r="C20" i="1"/>
  <c r="B20" i="1"/>
  <c r="F46" i="1" l="1"/>
  <c r="B46" i="1"/>
</calcChain>
</file>

<file path=xl/sharedStrings.xml><?xml version="1.0" encoding="utf-8"?>
<sst xmlns="http://schemas.openxmlformats.org/spreadsheetml/2006/main" count="64" uniqueCount="54">
  <si>
    <t>Consolidat</t>
  </si>
  <si>
    <t>AGIB</t>
  </si>
  <si>
    <t>ATIB</t>
  </si>
  <si>
    <t>SSIB</t>
  </si>
  <si>
    <t>Total</t>
  </si>
  <si>
    <t>Transf. internes</t>
  </si>
  <si>
    <t>1.- OPERACIONS NO FINANCERES</t>
  </si>
  <si>
    <t>A.- 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</si>
  <si>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</si>
  <si>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</si>
  <si>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</si>
  <si>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</si>
  <si>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</si>
  <si>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</si>
  <si>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</si>
  <si>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</si>
  <si>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</si>
  <si>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</si>
  <si>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</si>
  <si>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</si>
  <si>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Total despeses per operacions corrents</t>
  </si>
  <si>
    <t>Estalvi(+)/dèficit(-)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</si>
  <si>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</si>
  <si>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</si>
  <si>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</si>
  <si>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</si>
  <si>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</si>
  <si>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</si>
  <si>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</si>
  <si>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</si>
  <si>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</si>
  <si>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</si>
  <si>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</si>
  <si>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</si>
  <si>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</si>
  <si>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</si>
  <si>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</si>
  <si>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PRESSUPOSTARI</t>
  </si>
  <si>
    <t>AJUSTS DE COMPTABILITAT NACIONAL</t>
  </si>
  <si>
    <t>Liquidacions negatives del sistema de finançament</t>
  </si>
  <si>
    <t>Despeses pendents d'aplicar a pressuposts (409)</t>
  </si>
  <si>
    <t>Recaptació incerta</t>
  </si>
  <si>
    <t>Altres unitats considerades AA.PP.</t>
  </si>
  <si>
    <t>Inexecució</t>
  </si>
  <si>
    <t>Altres ajusts</t>
  </si>
  <si>
    <t>TOTAL AJUSTS COMPTABILITAT NACIONAL</t>
  </si>
  <si>
    <t>Capacitat(+)/necessitat(-) de finançament objectiu estabilitat</t>
  </si>
  <si>
    <t>% PIB regional</t>
  </si>
  <si>
    <t>PIB regional estimat (milers d'euros)</t>
  </si>
  <si>
    <t>Estalvi (+)/dèficit (-) financer</t>
  </si>
  <si>
    <t>PRINCIPALS MAGNITUDS PRESSUPOSTÀRIES</t>
  </si>
  <si>
    <t>Estructura econòmica</t>
  </si>
  <si>
    <t>DISTRIBUCIÓ</t>
  </si>
  <si>
    <t>PRESSUPOSTS GENERALS DE LA COMUNITAT AUTÒNOMA ILLES BALEARS 2020. SECTOR PÚBLIC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</si>
</sst>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9" tint="0.79998168889431442"/>
      </patternFill>
    </fill>
  </fills>
  <borders count="1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 style="thin">
        <color theme="9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3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indent="1"/>
    </xf>
    <xf numFmtId="0" fontId="3" fillId="0" borderId="4" xfId="0" applyFont="1" applyBorder="1" applyAlignment="1">
      <alignment horizontal="left" indent="2"/>
    </xf>
    <xf numFmtId="0" fontId="2" fillId="0" borderId="4" xfId="0" applyFont="1" applyBorder="1" applyAlignment="1">
      <alignment horizontal="left" indent="2"/>
    </xf>
    <xf numFmtId="0" fontId="3" fillId="3" borderId="5" xfId="0" applyFont="1" applyFill="1" applyBorder="1" applyAlignment="1">
      <alignment horizontal="left" indent="1"/>
    </xf>
    <xf numFmtId="0" fontId="3" fillId="3" borderId="5" xfId="0" applyFont="1" applyFill="1" applyBorder="1" applyAlignment="1">
      <alignment horizontal="left"/>
    </xf>
    <xf numFmtId="4" fontId="3" fillId="0" borderId="6" xfId="0" applyNumberFormat="1" applyFont="1" applyBorder="1"/>
    <xf numFmtId="4" fontId="3" fillId="0" borderId="4" xfId="0" applyNumberFormat="1" applyFont="1" applyBorder="1"/>
    <xf numFmtId="4" fontId="2" fillId="0" borderId="4" xfId="0" applyNumberFormat="1" applyFont="1" applyBorder="1"/>
    <xf numFmtId="4" fontId="2" fillId="0" borderId="6" xfId="0" applyNumberFormat="1" applyFont="1" applyBorder="1"/>
    <xf numFmtId="4" fontId="3" fillId="3" borderId="5" xfId="0" applyNumberFormat="1" applyFont="1" applyFill="1" applyBorder="1"/>
    <xf numFmtId="10" fontId="3" fillId="3" borderId="5" xfId="0" applyNumberFormat="1" applyFont="1" applyFill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3" borderId="7" xfId="0" applyFont="1" applyFill="1" applyBorder="1" applyAlignment="1">
      <alignment horizontal="left" indent="2"/>
    </xf>
    <xf numFmtId="4" fontId="2" fillId="3" borderId="7" xfId="0" applyNumberFormat="1" applyFont="1" applyFill="1" applyBorder="1"/>
    <xf numFmtId="4" fontId="2" fillId="0" borderId="8" xfId="0" applyNumberFormat="1" applyFont="1" applyBorder="1"/>
    <xf numFmtId="0" fontId="3" fillId="3" borderId="7" xfId="0" applyFont="1" applyFill="1" applyBorder="1" applyAlignment="1">
      <alignment horizontal="left" indent="1"/>
    </xf>
    <xf numFmtId="4" fontId="3" fillId="3" borderId="7" xfId="0" applyNumberFormat="1" applyFont="1" applyFill="1" applyBorder="1"/>
    <xf numFmtId="0" fontId="3" fillId="3" borderId="9" xfId="0" applyFont="1" applyFill="1" applyBorder="1" applyAlignment="1">
      <alignment horizontal="left" indent="1"/>
    </xf>
    <xf numFmtId="4" fontId="3" fillId="3" borderId="9" xfId="0" applyNumberFormat="1" applyFont="1" applyFill="1" applyBorder="1"/>
    <xf numFmtId="4" fontId="3" fillId="4" borderId="7" xfId="0" applyNumberFormat="1" applyFont="1" applyFill="1" applyBorder="1"/>
    <xf numFmtId="0" fontId="3" fillId="5" borderId="9" xfId="0" applyFont="1" applyFill="1" applyBorder="1" applyAlignment="1">
      <alignment horizontal="left"/>
    </xf>
    <xf numFmtId="4" fontId="3" fillId="5" borderId="9" xfId="0" applyNumberFormat="1" applyFont="1" applyFill="1" applyBorder="1"/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workbookViewId="0">
      <selection activeCell="B10" sqref="B10"/>
    </sheetView>
  </sheetViews>
  <sheetFormatPr baseColWidth="10" defaultRowHeight="11.25" x14ac:dyDescent="0.2"/>
  <cols>
    <col min="1" max="1" width="40.7109375" style="1" customWidth="1"/>
    <col min="2" max="7" width="13" style="1" customWidth="1"/>
    <col min="8" max="16384" width="11.42578125" style="1"/>
  </cols>
  <sheetData>
    <row r="1" spans="1:7" ht="12" thickBot="1" x14ac:dyDescent="0.25">
      <c r="A1" s="30" t="s">
        <v>53</v>
      </c>
      <c r="B1" s="30"/>
      <c r="C1" s="30"/>
      <c r="D1" s="30"/>
      <c r="E1" s="30"/>
      <c r="F1" s="30"/>
      <c r="G1" s="30"/>
    </row>
    <row r="2" spans="1:7" ht="12" thickBot="1" x14ac:dyDescent="0.25">
      <c r="A2" s="28" t="s">
        <v>50</v>
      </c>
      <c r="B2" s="29"/>
      <c r="C2" s="30" t="s">
        <v>52</v>
      </c>
      <c r="D2" s="30"/>
      <c r="E2" s="30"/>
      <c r="F2" s="30"/>
      <c r="G2" s="30"/>
    </row>
    <row r="3" spans="1:7" ht="12" thickBot="1" x14ac:dyDescent="0.25">
      <c r="A3" s="2" t="s">
        <v>51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</row>
    <row r="4" spans="1:7" x14ac:dyDescent="0.2">
      <c r="A4" s="4" t="s">
        <v>6</v>
      </c>
      <c r="B4" s="11"/>
      <c r="C4" s="10"/>
      <c r="D4" s="10"/>
      <c r="E4" s="10"/>
      <c r="F4" s="10"/>
      <c r="G4" s="11"/>
    </row>
    <row r="5" spans="1:7" x14ac:dyDescent="0.2">
      <c r="A5" s="5" t="s">
        <v>7</v>
      </c>
      <c r="B5" s="12"/>
      <c r="C5" s="13"/>
      <c r="D5" s="13"/>
      <c r="E5" s="13"/>
      <c r="F5" s="13"/>
      <c r="G5" s="12"/>
    </row>
    <row r="6" spans="1:7" x14ac:dyDescent="0.2">
      <c r="A6" s="6" t="s">
        <v>8</v>
      </c>
      <c r="B6" s="12"/>
      <c r="C6" s="13"/>
      <c r="D6" s="13"/>
      <c r="E6" s="13"/>
      <c r="F6" s="13"/>
      <c r="G6" s="12"/>
    </row>
    <row r="7" spans="1:7" x14ac:dyDescent="0.2">
      <c r="A7" s="7" t="s">
        <v>9</v>
      </c>
      <c r="B7" s="12">
        <v>1676403400</v>
      </c>
      <c r="C7" s="13">
        <v>1676403400</v>
      </c>
      <c r="D7" s="13"/>
      <c r="E7" s="13"/>
      <c r="F7" s="13">
        <v>1676403400</v>
      </c>
      <c r="G7" s="12"/>
    </row>
    <row r="8" spans="1:7" x14ac:dyDescent="0.2">
      <c r="A8" s="7" t="s">
        <v>10</v>
      </c>
      <c r="B8" s="12">
        <v>2789219220</v>
      </c>
      <c r="C8" s="12">
        <v>2789219220</v>
      </c>
      <c r="D8" s="12"/>
      <c r="E8" s="12"/>
      <c r="F8" s="12">
        <v>2789219220</v>
      </c>
      <c r="G8" s="12"/>
    </row>
    <row r="9" spans="1:7" x14ac:dyDescent="0.2">
      <c r="A9" s="7" t="s">
        <v>11</v>
      </c>
      <c r="B9" s="12">
        <v>91335057</v>
      </c>
      <c r="C9" s="12">
        <v>68262520</v>
      </c>
      <c r="D9" s="12"/>
      <c r="E9" s="12">
        <v>23072537</v>
      </c>
      <c r="F9" s="12">
        <v>91335057</v>
      </c>
      <c r="G9" s="12"/>
    </row>
    <row r="10" spans="1:7" x14ac:dyDescent="0.2">
      <c r="A10" s="7" t="s">
        <v>12</v>
      </c>
      <c r="B10" s="12">
        <v>-427553180</v>
      </c>
      <c r="C10" s="12">
        <v>-427553180</v>
      </c>
      <c r="D10" s="12">
        <v>10624000</v>
      </c>
      <c r="E10" s="12">
        <v>1636766028</v>
      </c>
      <c r="F10" s="12">
        <v>1219836848</v>
      </c>
      <c r="G10" s="13">
        <v>1647390028</v>
      </c>
    </row>
    <row r="11" spans="1:7" x14ac:dyDescent="0.2">
      <c r="A11" s="16" t="s">
        <v>13</v>
      </c>
      <c r="B11" s="17">
        <v>4227125</v>
      </c>
      <c r="C11" s="17">
        <v>4063840</v>
      </c>
      <c r="D11" s="17"/>
      <c r="E11" s="17">
        <v>163285</v>
      </c>
      <c r="F11" s="17">
        <v>4227125</v>
      </c>
      <c r="G11" s="17"/>
    </row>
    <row r="12" spans="1:7" x14ac:dyDescent="0.2">
      <c r="A12" s="18" t="s">
        <v>14</v>
      </c>
      <c r="B12" s="19">
        <v>4133631622</v>
      </c>
      <c r="C12" s="19">
        <v>4110395800</v>
      </c>
      <c r="D12" s="19">
        <v>10624000</v>
      </c>
      <c r="E12" s="19">
        <v>1660001850</v>
      </c>
      <c r="F12" s="19">
        <v>5781021650</v>
      </c>
      <c r="G12" s="19">
        <v>1647390028</v>
      </c>
    </row>
    <row r="13" spans="1:7" x14ac:dyDescent="0.2">
      <c r="A13" s="6" t="s">
        <v>15</v>
      </c>
      <c r="B13" s="12"/>
      <c r="C13" s="13"/>
      <c r="D13" s="13"/>
      <c r="E13" s="13"/>
      <c r="F13" s="13"/>
      <c r="G13" s="12"/>
    </row>
    <row r="14" spans="1:7" x14ac:dyDescent="0.2">
      <c r="A14" s="7" t="s">
        <v>16</v>
      </c>
      <c r="B14" s="12">
        <v>1673337670</v>
      </c>
      <c r="C14" s="13">
        <v>821473047</v>
      </c>
      <c r="D14" s="13">
        <v>7727824</v>
      </c>
      <c r="E14" s="13">
        <v>844136799</v>
      </c>
      <c r="F14" s="13">
        <v>1673337670</v>
      </c>
      <c r="G14" s="12"/>
    </row>
    <row r="15" spans="1:7" x14ac:dyDescent="0.2">
      <c r="A15" s="7" t="s">
        <v>17</v>
      </c>
      <c r="B15" s="12">
        <v>691581376</v>
      </c>
      <c r="C15" s="12">
        <v>130169431</v>
      </c>
      <c r="D15" s="12">
        <v>2596176</v>
      </c>
      <c r="E15" s="12">
        <v>558815769</v>
      </c>
      <c r="F15" s="12">
        <v>691581376</v>
      </c>
      <c r="G15" s="12"/>
    </row>
    <row r="16" spans="1:7" x14ac:dyDescent="0.2">
      <c r="A16" s="7" t="s">
        <v>18</v>
      </c>
      <c r="B16" s="12">
        <v>119622524</v>
      </c>
      <c r="C16" s="12">
        <v>115022339</v>
      </c>
      <c r="D16" s="12">
        <v>300000</v>
      </c>
      <c r="E16" s="12">
        <v>4300185</v>
      </c>
      <c r="F16" s="12">
        <v>119622524</v>
      </c>
      <c r="G16" s="12"/>
    </row>
    <row r="17" spans="1:7" x14ac:dyDescent="0.2">
      <c r="A17" s="7" t="s">
        <v>12</v>
      </c>
      <c r="B17" s="12">
        <v>1313341901</v>
      </c>
      <c r="C17" s="12">
        <v>2710111975</v>
      </c>
      <c r="D17" s="12"/>
      <c r="E17" s="12">
        <v>250619954</v>
      </c>
      <c r="F17" s="12">
        <v>2960731929</v>
      </c>
      <c r="G17" s="13">
        <v>1647390028</v>
      </c>
    </row>
    <row r="18" spans="1:7" x14ac:dyDescent="0.2">
      <c r="A18" s="7" t="s">
        <v>19</v>
      </c>
      <c r="B18" s="12">
        <v>21919170</v>
      </c>
      <c r="C18" s="12">
        <v>21919170</v>
      </c>
      <c r="D18" s="12"/>
      <c r="E18" s="12"/>
      <c r="F18" s="12">
        <v>21919170</v>
      </c>
      <c r="G18" s="12"/>
    </row>
    <row r="19" spans="1:7" x14ac:dyDescent="0.2">
      <c r="A19" s="18" t="s">
        <v>20</v>
      </c>
      <c r="B19" s="19">
        <v>3819802641</v>
      </c>
      <c r="C19" s="19">
        <v>3798695962</v>
      </c>
      <c r="D19" s="19">
        <v>10624000</v>
      </c>
      <c r="E19" s="19">
        <v>1657872707</v>
      </c>
      <c r="F19" s="19">
        <v>5467192669</v>
      </c>
      <c r="G19" s="19">
        <v>1647390028</v>
      </c>
    </row>
    <row r="20" spans="1:7" x14ac:dyDescent="0.2">
      <c r="A20" s="8" t="s">
        <v>21</v>
      </c>
      <c r="B20" s="14">
        <f>B12-B19</f>
        <v>313828981</v>
      </c>
      <c r="C20" s="14">
        <f>C12-C19</f>
        <v>311699838</v>
      </c>
      <c r="D20" s="14">
        <f>D12-D19</f>
        <v>0</v>
      </c>
      <c r="E20" s="14">
        <f>E12-E19</f>
        <v>2129143</v>
      </c>
      <c r="F20" s="14">
        <f>F12-F19</f>
        <v>313828981</v>
      </c>
      <c r="G20" s="14">
        <f>G12-G19</f>
        <v>0</v>
      </c>
    </row>
    <row r="21" spans="1:7" x14ac:dyDescent="0.2">
      <c r="A21" s="5" t="s">
        <v>22</v>
      </c>
      <c r="B21" s="12"/>
      <c r="C21" s="13"/>
      <c r="D21" s="13"/>
      <c r="E21" s="13"/>
      <c r="F21" s="13"/>
      <c r="G21" s="12"/>
    </row>
    <row r="22" spans="1:7" x14ac:dyDescent="0.2">
      <c r="A22" s="6" t="s">
        <v>8</v>
      </c>
      <c r="B22" s="12"/>
      <c r="C22" s="13"/>
      <c r="D22" s="13"/>
      <c r="E22" s="13"/>
      <c r="F22" s="13"/>
      <c r="G22" s="12"/>
    </row>
    <row r="23" spans="1:7" x14ac:dyDescent="0.2">
      <c r="A23" s="7" t="s">
        <v>23</v>
      </c>
      <c r="B23" s="12">
        <v>200000</v>
      </c>
      <c r="C23" s="13">
        <v>200000</v>
      </c>
      <c r="D23" s="13"/>
      <c r="E23" s="13"/>
      <c r="F23" s="13">
        <v>200000</v>
      </c>
      <c r="G23" s="12"/>
    </row>
    <row r="24" spans="1:7" x14ac:dyDescent="0.2">
      <c r="A24" s="7" t="s">
        <v>24</v>
      </c>
      <c r="B24" s="12">
        <v>155261680</v>
      </c>
      <c r="C24" s="12">
        <v>155261680</v>
      </c>
      <c r="D24" s="12">
        <v>5000</v>
      </c>
      <c r="E24" s="12">
        <v>34480520</v>
      </c>
      <c r="F24" s="12">
        <v>189747200</v>
      </c>
      <c r="G24" s="13">
        <v>34485520</v>
      </c>
    </row>
    <row r="25" spans="1:7" x14ac:dyDescent="0.2">
      <c r="A25" s="18" t="s">
        <v>25</v>
      </c>
      <c r="B25" s="19">
        <v>155461680</v>
      </c>
      <c r="C25" s="19">
        <v>155461680</v>
      </c>
      <c r="D25" s="19">
        <v>5000</v>
      </c>
      <c r="E25" s="19">
        <v>34480520</v>
      </c>
      <c r="F25" s="19">
        <v>189947200</v>
      </c>
      <c r="G25" s="19">
        <v>34485520</v>
      </c>
    </row>
    <row r="26" spans="1:7" x14ac:dyDescent="0.2">
      <c r="A26" s="6" t="s">
        <v>15</v>
      </c>
      <c r="B26" s="12"/>
      <c r="C26" s="13"/>
      <c r="D26" s="13"/>
      <c r="E26" s="13"/>
      <c r="F26" s="13"/>
      <c r="G26" s="12"/>
    </row>
    <row r="27" spans="1:7" x14ac:dyDescent="0.2">
      <c r="A27" s="7" t="s">
        <v>26</v>
      </c>
      <c r="B27" s="12">
        <v>184287872</v>
      </c>
      <c r="C27" s="13">
        <v>150017349</v>
      </c>
      <c r="D27" s="13">
        <v>5000</v>
      </c>
      <c r="E27" s="13">
        <v>34265523</v>
      </c>
      <c r="F27" s="13">
        <v>184287872</v>
      </c>
      <c r="G27" s="12"/>
    </row>
    <row r="28" spans="1:7" x14ac:dyDescent="0.2">
      <c r="A28" s="7" t="s">
        <v>24</v>
      </c>
      <c r="B28" s="12">
        <v>379743481</v>
      </c>
      <c r="C28" s="12">
        <v>414014001</v>
      </c>
      <c r="D28" s="12"/>
      <c r="E28" s="12">
        <v>215000</v>
      </c>
      <c r="F28" s="12">
        <v>414229001</v>
      </c>
      <c r="G28" s="13">
        <v>34485520</v>
      </c>
    </row>
    <row r="29" spans="1:7" x14ac:dyDescent="0.2">
      <c r="A29" s="18" t="s">
        <v>27</v>
      </c>
      <c r="B29" s="19">
        <v>564031353</v>
      </c>
      <c r="C29" s="19">
        <v>564031350</v>
      </c>
      <c r="D29" s="19">
        <v>5000</v>
      </c>
      <c r="E29" s="19">
        <v>34480523</v>
      </c>
      <c r="F29" s="19">
        <v>598516873</v>
      </c>
      <c r="G29" s="19">
        <v>34485520</v>
      </c>
    </row>
    <row r="30" spans="1:7" x14ac:dyDescent="0.2">
      <c r="A30" s="8" t="s">
        <v>28</v>
      </c>
      <c r="B30" s="14">
        <f>B25-B29</f>
        <v>-408569673</v>
      </c>
      <c r="C30" s="14">
        <f>C25-C29</f>
        <v>-408569670</v>
      </c>
      <c r="D30" s="14">
        <f>D25-D29</f>
        <v>0</v>
      </c>
      <c r="E30" s="14">
        <f>E25-E29</f>
        <v>-3</v>
      </c>
      <c r="F30" s="14">
        <f>F25-F29</f>
        <v>-408569673</v>
      </c>
      <c r="G30" s="14">
        <f>G25-G29</f>
        <v>0</v>
      </c>
    </row>
    <row r="31" spans="1:7" x14ac:dyDescent="0.2">
      <c r="A31" s="25" t="s">
        <v>29</v>
      </c>
      <c r="B31" s="25">
        <f>B20+B30</f>
        <v>-94740692</v>
      </c>
      <c r="C31" s="25">
        <f>C20+C30</f>
        <v>-96869832</v>
      </c>
      <c r="D31" s="25">
        <f>D20+D30</f>
        <v>0</v>
      </c>
      <c r="E31" s="25">
        <f>E20+E30</f>
        <v>2129140</v>
      </c>
      <c r="F31" s="25">
        <f>F20+F30</f>
        <v>-94740692</v>
      </c>
      <c r="G31" s="25">
        <f>G20+G30</f>
        <v>0</v>
      </c>
    </row>
    <row r="32" spans="1:7" x14ac:dyDescent="0.2">
      <c r="A32" s="4" t="s">
        <v>30</v>
      </c>
      <c r="B32" s="11"/>
      <c r="C32" s="10"/>
      <c r="D32" s="10"/>
      <c r="E32" s="10"/>
      <c r="F32" s="10"/>
      <c r="G32" s="11"/>
    </row>
    <row r="33" spans="1:7" x14ac:dyDescent="0.2">
      <c r="A33" s="5" t="s">
        <v>31</v>
      </c>
      <c r="B33" s="12"/>
      <c r="C33" s="13"/>
      <c r="D33" s="13"/>
      <c r="E33" s="13"/>
      <c r="F33" s="13"/>
      <c r="G33" s="12"/>
    </row>
    <row r="34" spans="1:7" x14ac:dyDescent="0.2">
      <c r="A34" s="6" t="s">
        <v>8</v>
      </c>
      <c r="B34" s="12"/>
      <c r="C34" s="13"/>
      <c r="D34" s="13"/>
      <c r="E34" s="13"/>
      <c r="F34" s="13"/>
      <c r="G34" s="12"/>
    </row>
    <row r="35" spans="1:7" x14ac:dyDescent="0.2">
      <c r="A35" s="7" t="s">
        <v>32</v>
      </c>
      <c r="B35" s="12">
        <v>40630560</v>
      </c>
      <c r="C35" s="13">
        <v>40630560</v>
      </c>
      <c r="D35" s="13"/>
      <c r="E35" s="13"/>
      <c r="F35" s="13">
        <v>40630560</v>
      </c>
      <c r="G35" s="12"/>
    </row>
    <row r="36" spans="1:7" x14ac:dyDescent="0.2">
      <c r="A36" s="6" t="s">
        <v>15</v>
      </c>
      <c r="B36" s="12"/>
      <c r="C36" s="13"/>
      <c r="D36" s="13"/>
      <c r="E36" s="13"/>
      <c r="F36" s="13"/>
      <c r="G36" s="12"/>
    </row>
    <row r="37" spans="1:7" x14ac:dyDescent="0.2">
      <c r="A37" s="16" t="s">
        <v>32</v>
      </c>
      <c r="B37" s="17">
        <v>31226358</v>
      </c>
      <c r="C37" s="20">
        <v>31226358</v>
      </c>
      <c r="D37" s="20"/>
      <c r="E37" s="20"/>
      <c r="F37" s="20">
        <v>31226358</v>
      </c>
      <c r="G37" s="17"/>
    </row>
    <row r="38" spans="1:7" x14ac:dyDescent="0.2">
      <c r="A38" s="21" t="s">
        <v>33</v>
      </c>
      <c r="B38" s="22">
        <f>B35-B37</f>
        <v>9404202</v>
      </c>
      <c r="C38" s="22">
        <f>C35-C37</f>
        <v>9404202</v>
      </c>
      <c r="D38" s="22">
        <v>0</v>
      </c>
      <c r="E38" s="22">
        <v>0</v>
      </c>
      <c r="F38" s="22">
        <f>F35-F37</f>
        <v>9404202</v>
      </c>
      <c r="G38" s="22">
        <v>0</v>
      </c>
    </row>
    <row r="39" spans="1:7" x14ac:dyDescent="0.2">
      <c r="A39" s="5" t="s">
        <v>34</v>
      </c>
      <c r="B39" s="12"/>
      <c r="C39" s="13"/>
      <c r="D39" s="13"/>
      <c r="E39" s="13"/>
      <c r="F39" s="13"/>
      <c r="G39" s="12"/>
    </row>
    <row r="40" spans="1:7" x14ac:dyDescent="0.2">
      <c r="A40" s="6" t="s">
        <v>8</v>
      </c>
      <c r="B40" s="12"/>
      <c r="C40" s="13"/>
      <c r="D40" s="13"/>
      <c r="E40" s="13"/>
      <c r="F40" s="13"/>
      <c r="G40" s="12"/>
    </row>
    <row r="41" spans="1:7" x14ac:dyDescent="0.2">
      <c r="A41" s="7" t="s">
        <v>35</v>
      </c>
      <c r="B41" s="12">
        <v>1563399830</v>
      </c>
      <c r="C41" s="13">
        <v>1563399830</v>
      </c>
      <c r="D41" s="13"/>
      <c r="E41" s="13"/>
      <c r="F41" s="13">
        <v>1563399830</v>
      </c>
      <c r="G41" s="12"/>
    </row>
    <row r="42" spans="1:7" x14ac:dyDescent="0.2">
      <c r="A42" s="6" t="s">
        <v>15</v>
      </c>
      <c r="B42" s="12"/>
      <c r="C42" s="13"/>
      <c r="D42" s="13"/>
      <c r="E42" s="13"/>
      <c r="F42" s="13"/>
      <c r="G42" s="12"/>
    </row>
    <row r="43" spans="1:7" x14ac:dyDescent="0.2">
      <c r="A43" s="7" t="s">
        <v>35</v>
      </c>
      <c r="B43" s="12">
        <v>1478063340</v>
      </c>
      <c r="C43" s="13">
        <v>1475934200</v>
      </c>
      <c r="D43" s="13"/>
      <c r="E43" s="13">
        <v>2129140</v>
      </c>
      <c r="F43" s="13">
        <v>1478063340</v>
      </c>
      <c r="G43" s="12"/>
    </row>
    <row r="44" spans="1:7" x14ac:dyDescent="0.2">
      <c r="A44" s="23" t="s">
        <v>36</v>
      </c>
      <c r="B44" s="24">
        <f>B41-B43</f>
        <v>85336490</v>
      </c>
      <c r="C44" s="24">
        <f>C41-C43</f>
        <v>87465630</v>
      </c>
      <c r="D44" s="24">
        <v>0</v>
      </c>
      <c r="E44" s="24">
        <f>E41-E43</f>
        <v>-2129140</v>
      </c>
      <c r="F44" s="24">
        <f>F41-F43</f>
        <v>85336490</v>
      </c>
      <c r="G44" s="24">
        <v>0</v>
      </c>
    </row>
    <row r="45" spans="1:7" x14ac:dyDescent="0.2">
      <c r="A45" s="26" t="s">
        <v>49</v>
      </c>
      <c r="B45" s="27">
        <f>B38+B44</f>
        <v>94740692</v>
      </c>
      <c r="C45" s="27">
        <f>C38+C44</f>
        <v>96869832</v>
      </c>
      <c r="D45" s="27">
        <f>D38+D44</f>
        <v>0</v>
      </c>
      <c r="E45" s="27">
        <f>E38+E44</f>
        <v>-2129140</v>
      </c>
      <c r="F45" s="27">
        <f>F38+F44</f>
        <v>94740692</v>
      </c>
      <c r="G45" s="27">
        <f>G38+G44</f>
        <v>0</v>
      </c>
    </row>
    <row r="46" spans="1:7" x14ac:dyDescent="0.2">
      <c r="A46" s="25" t="s">
        <v>37</v>
      </c>
      <c r="B46" s="25">
        <f>B31+B45</f>
        <v>0</v>
      </c>
      <c r="C46" s="25">
        <f>C31+C45</f>
        <v>0</v>
      </c>
      <c r="D46" s="25">
        <f>D31+D45</f>
        <v>0</v>
      </c>
      <c r="E46" s="25">
        <f>E31+E45</f>
        <v>0</v>
      </c>
      <c r="F46" s="25">
        <f>F31+F45</f>
        <v>0</v>
      </c>
      <c r="G46" s="25">
        <f>G31+G45</f>
        <v>0</v>
      </c>
    </row>
    <row r="47" spans="1:7" x14ac:dyDescent="0.2">
      <c r="A47" s="11" t="s">
        <v>38</v>
      </c>
      <c r="B47" s="11"/>
      <c r="C47" s="11"/>
      <c r="D47" s="11"/>
      <c r="E47" s="11"/>
      <c r="F47" s="11"/>
      <c r="G47" s="11"/>
    </row>
    <row r="48" spans="1:7" x14ac:dyDescent="0.2">
      <c r="A48" s="7" t="s">
        <v>39</v>
      </c>
      <c r="B48" s="12">
        <v>12683160</v>
      </c>
      <c r="C48" s="12"/>
      <c r="D48" s="12"/>
      <c r="E48" s="12"/>
      <c r="F48" s="12"/>
      <c r="G48" s="12"/>
    </row>
    <row r="49" spans="1:7" x14ac:dyDescent="0.2">
      <c r="A49" s="7" t="s">
        <v>40</v>
      </c>
      <c r="B49" s="12">
        <v>-50000000</v>
      </c>
      <c r="C49" s="12"/>
      <c r="D49" s="12"/>
      <c r="E49" s="12"/>
      <c r="F49" s="12"/>
      <c r="G49" s="12"/>
    </row>
    <row r="50" spans="1:7" x14ac:dyDescent="0.2">
      <c r="A50" s="7" t="s">
        <v>41</v>
      </c>
      <c r="B50" s="12">
        <v>-22210000</v>
      </c>
      <c r="C50" s="12"/>
      <c r="D50" s="12"/>
      <c r="E50" s="12"/>
      <c r="F50" s="12"/>
      <c r="G50" s="12"/>
    </row>
    <row r="51" spans="1:7" x14ac:dyDescent="0.2">
      <c r="A51" s="7" t="s">
        <v>42</v>
      </c>
      <c r="B51" s="12">
        <v>115000000</v>
      </c>
      <c r="C51" s="12"/>
      <c r="D51" s="12"/>
      <c r="E51" s="12"/>
      <c r="F51" s="12"/>
      <c r="G51" s="12"/>
    </row>
    <row r="52" spans="1:7" x14ac:dyDescent="0.2">
      <c r="A52" s="7" t="s">
        <v>43</v>
      </c>
      <c r="B52" s="12">
        <v>60000000</v>
      </c>
      <c r="C52" s="12"/>
      <c r="D52" s="12"/>
      <c r="E52" s="12"/>
      <c r="F52" s="12"/>
      <c r="G52" s="12"/>
    </row>
    <row r="53" spans="1:7" x14ac:dyDescent="0.2">
      <c r="A53" s="7" t="s">
        <v>44</v>
      </c>
      <c r="B53" s="12">
        <v>22300000</v>
      </c>
      <c r="C53" s="12"/>
      <c r="D53" s="12"/>
      <c r="E53" s="12"/>
      <c r="F53" s="12"/>
      <c r="G53" s="12"/>
    </row>
    <row r="54" spans="1:7" x14ac:dyDescent="0.2">
      <c r="A54" s="25" t="s">
        <v>45</v>
      </c>
      <c r="B54" s="25">
        <f>SUM(B48:B53)</f>
        <v>137773160</v>
      </c>
      <c r="C54" s="25"/>
      <c r="D54" s="25"/>
      <c r="E54" s="25"/>
      <c r="F54" s="25"/>
      <c r="G54" s="25"/>
    </row>
    <row r="55" spans="1:7" x14ac:dyDescent="0.2">
      <c r="A55" s="9" t="s">
        <v>46</v>
      </c>
      <c r="B55" s="14">
        <f>B31+B54</f>
        <v>43032468</v>
      </c>
      <c r="C55" s="14"/>
      <c r="D55" s="14"/>
      <c r="E55" s="14"/>
      <c r="F55" s="14"/>
      <c r="G55" s="14"/>
    </row>
    <row r="56" spans="1:7" x14ac:dyDescent="0.2">
      <c r="A56" s="9" t="s">
        <v>47</v>
      </c>
      <c r="B56" s="15">
        <f>B55/(B57*1000)</f>
        <v>1.2693608442534766E-3</v>
      </c>
      <c r="C56" s="14"/>
      <c r="D56" s="14"/>
      <c r="E56" s="14"/>
      <c r="F56" s="14"/>
      <c r="G56" s="14"/>
    </row>
    <row r="57" spans="1:7" x14ac:dyDescent="0.2">
      <c r="A57" s="9" t="s">
        <v>48</v>
      </c>
      <c r="B57" s="14">
        <v>33900894.450000003</v>
      </c>
      <c r="C57" s="14"/>
      <c r="D57" s="14"/>
      <c r="E57" s="14"/>
      <c r="F57" s="14"/>
      <c r="G57" s="14"/>
    </row>
  </sheetData>
  <mergeCells count="3">
    <mergeCell ref="A1:G1"/>
    <mergeCell ref="A2:B2"/>
    <mergeCell ref="C2:G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2017-02-01T09:36:07Z</dcterms:created>
  <dcterms:modified xsi:type="dcterms:W3CDTF">2020-01-07T08:16:12Z</dcterms:modified>
</cp:coreProperties>
</file>