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40" yWindow="810" windowWidth="14415" windowHeight="736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44" i="1"/>
  <c r="B43" s="1"/>
  <c r="F43"/>
  <c r="E43"/>
  <c r="D43"/>
  <c r="C43"/>
  <c r="B41"/>
  <c r="F40"/>
  <c r="F45" s="1"/>
  <c r="E40"/>
  <c r="E45" s="1"/>
  <c r="D40"/>
  <c r="D45" s="1"/>
  <c r="C40"/>
  <c r="C45" s="1"/>
  <c r="B40"/>
  <c r="B36"/>
  <c r="F35"/>
  <c r="E35"/>
  <c r="D35"/>
  <c r="C35"/>
  <c r="B35"/>
  <c r="B33"/>
  <c r="F32"/>
  <c r="F37" s="1"/>
  <c r="E32"/>
  <c r="E37" s="1"/>
  <c r="D32"/>
  <c r="D37" s="1"/>
  <c r="C32"/>
  <c r="C37" s="1"/>
  <c r="B32"/>
  <c r="B37" s="1"/>
  <c r="B27"/>
  <c r="B26"/>
  <c r="B25" s="1"/>
  <c r="F25"/>
  <c r="E25"/>
  <c r="D25"/>
  <c r="C25"/>
  <c r="B23"/>
  <c r="B22"/>
  <c r="F21"/>
  <c r="F28" s="1"/>
  <c r="E21"/>
  <c r="D21"/>
  <c r="D28" s="1"/>
  <c r="C21"/>
  <c r="B17"/>
  <c r="B16"/>
  <c r="B15"/>
  <c r="B14"/>
  <c r="F13"/>
  <c r="E13"/>
  <c r="D13"/>
  <c r="C13"/>
  <c r="B13"/>
  <c r="B11"/>
  <c r="B10"/>
  <c r="B9"/>
  <c r="B8"/>
  <c r="B7"/>
  <c r="B6" s="1"/>
  <c r="B19" s="1"/>
  <c r="F6"/>
  <c r="F19" s="1"/>
  <c r="F29" s="1"/>
  <c r="F47" s="1"/>
  <c r="E6"/>
  <c r="E19" s="1"/>
  <c r="D6"/>
  <c r="D19" s="1"/>
  <c r="C6"/>
  <c r="E28" l="1"/>
  <c r="B21"/>
  <c r="B28" s="1"/>
  <c r="B29" s="1"/>
  <c r="B47" s="1"/>
  <c r="E29"/>
  <c r="E47" s="1"/>
  <c r="D29"/>
  <c r="D47" s="1"/>
  <c r="B45"/>
  <c r="C28"/>
  <c r="C19"/>
  <c r="C29" l="1"/>
  <c r="C47" s="1"/>
</calcChain>
</file>

<file path=xl/sharedStrings.xml><?xml version="1.0" encoding="utf-8"?>
<sst xmlns="http://schemas.openxmlformats.org/spreadsheetml/2006/main" count="47" uniqueCount="37">
  <si>
    <t>PRINCIPALS MAGNITUTS PRESSUPOSTÀRIES</t>
  </si>
  <si>
    <t>DISTRIBUCIÓ</t>
  </si>
  <si>
    <t>SSIB</t>
  </si>
  <si>
    <t>Total</t>
  </si>
  <si>
    <t>Transf. Internes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</si>
  <si>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</si>
  <si>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</si>
  <si>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</si>
  <si>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</si>
  <si>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</si>
  <si>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</si>
  <si>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</si>
  <si>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</si>
  <si>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</si>
  <si>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</si>
  <si>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</si>
  <si>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</si>
  <si>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</si>
  <si>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</si>
  <si>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</si>
  <si>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</si>
  <si>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</si>
  <si>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</si>
  <si>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</si>
  <si>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</si>
  <si>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</si>
  <si>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</si>
  <si>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</si>
  <si>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</si>
  <si>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</si>
  <si>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2002. SECTOR PÚBLIC ADMINISTRATIU CONSOLIDAT</t>
  </si>
  <si>
    <t>Consolidat</t>
  </si>
  <si>
    <t>4.- Transferències corrents</t>
  </si>
  <si>
    <t>Estructura econòmica</t>
  </si>
  <si>
    <t>7.- Transferències de capital</t>
  </si>
  <si>
    <t>AGIB (1)</t>
  </si>
  <si>
    <t>(1) Import inicial modificat per tal de tenir en compte les competències transferides derivades del Real Decret 1478/2001, de 27 de desembre, sobre traspàs a la Comunitad Autónoma de les Illes Balears de les funciones i serveis de l'Instituto Nacional de la Salud (INSALUD) (B.O.E. 28-12-2001)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</si>
</sst>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left"/>
    </xf>
    <xf numFmtId="4" fontId="3" fillId="3" borderId="4" xfId="0" applyNumberFormat="1" applyFont="1" applyFill="1" applyBorder="1"/>
    <xf numFmtId="0" fontId="4" fillId="0" borderId="4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 indent="1"/>
    </xf>
    <xf numFmtId="4" fontId="2" fillId="4" borderId="5" xfId="0" applyNumberFormat="1" applyFont="1" applyFill="1" applyBorder="1"/>
    <xf numFmtId="0" fontId="2" fillId="0" borderId="4" xfId="0" applyFont="1" applyBorder="1" applyAlignment="1">
      <alignment horizontal="left" indent="1"/>
    </xf>
    <xf numFmtId="4" fontId="2" fillId="0" borderId="6" xfId="0" applyNumberFormat="1" applyFont="1" applyBorder="1"/>
    <xf numFmtId="4" fontId="2" fillId="0" borderId="4" xfId="0" applyNumberFormat="1" applyFont="1" applyBorder="1"/>
    <xf numFmtId="4" fontId="5" fillId="0" borderId="4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5" borderId="4" xfId="0" applyFont="1" applyFill="1" applyBorder="1" applyAlignment="1">
      <alignment horizontal="left" indent="1"/>
    </xf>
    <xf numFmtId="4" fontId="2" fillId="5" borderId="4" xfId="0" applyNumberFormat="1" applyFont="1" applyFill="1" applyBorder="1"/>
    <xf numFmtId="4" fontId="2" fillId="0" borderId="7" xfId="0" applyNumberFormat="1" applyFont="1" applyBorder="1"/>
    <xf numFmtId="0" fontId="6" fillId="6" borderId="4" xfId="0" applyFont="1" applyFill="1" applyBorder="1" applyAlignment="1">
      <alignment horizontal="left"/>
    </xf>
    <xf numFmtId="4" fontId="6" fillId="6" borderId="4" xfId="0" applyNumberFormat="1" applyFont="1" applyFill="1" applyBorder="1"/>
    <xf numFmtId="0" fontId="3" fillId="3" borderId="6" xfId="0" applyFont="1" applyFill="1" applyBorder="1" applyAlignment="1">
      <alignment horizontal="left"/>
    </xf>
    <xf numFmtId="4" fontId="3" fillId="3" borderId="6" xfId="0" applyNumberFormat="1" applyFont="1" applyFill="1" applyBorder="1"/>
    <xf numFmtId="0" fontId="2" fillId="4" borderId="8" xfId="0" applyFont="1" applyFill="1" applyBorder="1" applyAlignment="1">
      <alignment horizontal="left" indent="1"/>
    </xf>
    <xf numFmtId="0" fontId="6" fillId="0" borderId="9" xfId="0" applyFont="1" applyBorder="1" applyAlignment="1">
      <alignment horizontal="left"/>
    </xf>
    <xf numFmtId="4" fontId="6" fillId="0" borderId="9" xfId="0" applyNumberFormat="1" applyFont="1" applyBorder="1"/>
    <xf numFmtId="0" fontId="1" fillId="2" borderId="1" xfId="0" applyFont="1" applyFill="1" applyBorder="1" applyAlignment="1">
      <alignment vertical="center"/>
    </xf>
    <xf numFmtId="0" fontId="2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>
      <selection activeCell="A2" sqref="A2:B2"/>
    </sheetView>
  </sheetViews>
  <sheetFormatPr baseColWidth="10" defaultRowHeight="12"/>
  <cols>
    <col min="1" max="1" width="40.7109375" style="1" customWidth="1"/>
    <col min="2" max="6" width="13.7109375" style="1" customWidth="1"/>
    <col min="7" max="16384" width="11.42578125" style="1"/>
  </cols>
  <sheetData>
    <row r="1" spans="1:6" ht="12.75" thickBot="1">
      <c r="A1" s="26" t="s">
        <v>30</v>
      </c>
      <c r="B1" s="26"/>
      <c r="C1" s="26"/>
      <c r="D1" s="26"/>
      <c r="E1" s="26"/>
      <c r="F1" s="26"/>
    </row>
    <row r="2" spans="1:6" ht="12.75" thickBot="1">
      <c r="A2" s="29" t="s">
        <v>0</v>
      </c>
      <c r="B2" s="29"/>
      <c r="C2" s="27" t="s">
        <v>1</v>
      </c>
      <c r="D2" s="28"/>
      <c r="E2" s="28"/>
      <c r="F2" s="28"/>
    </row>
    <row r="3" spans="1:6" ht="12.75" thickBot="1">
      <c r="A3" s="24" t="s">
        <v>33</v>
      </c>
      <c r="B3" s="2" t="s">
        <v>31</v>
      </c>
      <c r="C3" s="2" t="s">
        <v>35</v>
      </c>
      <c r="D3" s="2" t="s">
        <v>2</v>
      </c>
      <c r="E3" s="2" t="s">
        <v>3</v>
      </c>
      <c r="F3" s="2" t="s">
        <v>4</v>
      </c>
    </row>
    <row r="4" spans="1:6">
      <c r="A4" s="3" t="s">
        <v>5</v>
      </c>
      <c r="B4" s="4"/>
      <c r="C4" s="4"/>
      <c r="D4" s="4"/>
      <c r="E4" s="4"/>
      <c r="F4" s="4"/>
    </row>
    <row r="5" spans="1:6">
      <c r="A5" s="5" t="s">
        <v>6</v>
      </c>
      <c r="B5" s="5"/>
      <c r="C5" s="5"/>
      <c r="D5" s="5"/>
      <c r="E5" s="5"/>
      <c r="F5" s="5"/>
    </row>
    <row r="6" spans="1:6">
      <c r="A6" s="6" t="s">
        <v>7</v>
      </c>
      <c r="B6" s="7">
        <f>SUM(B7:B11)</f>
        <v>1251471671.9800005</v>
      </c>
      <c r="C6" s="7">
        <f t="shared" ref="C6:F6" si="0">SUM(C7:C11)</f>
        <v>1257452071.9800003</v>
      </c>
      <c r="D6" s="7">
        <f t="shared" si="0"/>
        <v>262060140</v>
      </c>
      <c r="E6" s="7">
        <f t="shared" si="0"/>
        <v>1519512211.9800005</v>
      </c>
      <c r="F6" s="7">
        <f t="shared" si="0"/>
        <v>268040540</v>
      </c>
    </row>
    <row r="7" spans="1:6">
      <c r="A7" s="8" t="s">
        <v>8</v>
      </c>
      <c r="B7" s="9">
        <f>E7-F7</f>
        <v>73323476.730000004</v>
      </c>
      <c r="C7" s="9">
        <v>73323476.730000004</v>
      </c>
      <c r="D7" s="9"/>
      <c r="E7" s="9">
        <v>73323476.730000004</v>
      </c>
      <c r="F7" s="10"/>
    </row>
    <row r="8" spans="1:6">
      <c r="A8" s="8" t="s">
        <v>9</v>
      </c>
      <c r="B8" s="9">
        <f t="shared" ref="B8:B11" si="1">E8-F8</f>
        <v>250622077.57999995</v>
      </c>
      <c r="C8" s="10">
        <v>250622077.57999995</v>
      </c>
      <c r="D8" s="10"/>
      <c r="E8" s="9">
        <v>250622077.57999995</v>
      </c>
      <c r="F8" s="10"/>
    </row>
    <row r="9" spans="1:6">
      <c r="A9" s="8" t="s">
        <v>10</v>
      </c>
      <c r="B9" s="9">
        <f t="shared" si="1"/>
        <v>89223209.800000116</v>
      </c>
      <c r="C9" s="10">
        <v>89223209.800000116</v>
      </c>
      <c r="D9" s="10"/>
      <c r="E9" s="9">
        <v>89223209.800000116</v>
      </c>
      <c r="F9" s="10"/>
    </row>
    <row r="10" spans="1:6">
      <c r="A10" s="8" t="s">
        <v>32</v>
      </c>
      <c r="B10" s="9">
        <f t="shared" si="1"/>
        <v>834031580.95000029</v>
      </c>
      <c r="C10" s="11">
        <v>840011980.95000017</v>
      </c>
      <c r="D10" s="10">
        <v>262060140</v>
      </c>
      <c r="E10" s="9">
        <v>1102072120.9500003</v>
      </c>
      <c r="F10" s="9">
        <v>268040540</v>
      </c>
    </row>
    <row r="11" spans="1:6">
      <c r="A11" s="8" t="s">
        <v>11</v>
      </c>
      <c r="B11" s="9">
        <f t="shared" si="1"/>
        <v>4271326.919999999</v>
      </c>
      <c r="C11" s="10">
        <v>4271326.919999999</v>
      </c>
      <c r="D11" s="10"/>
      <c r="E11" s="9">
        <v>4271326.919999999</v>
      </c>
      <c r="F11" s="10"/>
    </row>
    <row r="12" spans="1:6">
      <c r="A12" s="12"/>
      <c r="B12" s="13"/>
      <c r="C12" s="13"/>
      <c r="D12" s="13"/>
      <c r="E12" s="13"/>
      <c r="F12" s="13"/>
    </row>
    <row r="13" spans="1:6">
      <c r="A13" s="6" t="s">
        <v>12</v>
      </c>
      <c r="B13" s="7">
        <f>SUM(B14:B18)</f>
        <v>960738034.63000107</v>
      </c>
      <c r="C13" s="7">
        <f t="shared" ref="C13:F13" si="2">SUM(C14:C18)</f>
        <v>972464566.43000102</v>
      </c>
      <c r="D13" s="7">
        <f t="shared" si="2"/>
        <v>250333608.20000005</v>
      </c>
      <c r="E13" s="7">
        <f t="shared" si="2"/>
        <v>1222798174.6300011</v>
      </c>
      <c r="F13" s="7">
        <f t="shared" si="2"/>
        <v>262060140</v>
      </c>
    </row>
    <row r="14" spans="1:6">
      <c r="A14" s="8" t="s">
        <v>13</v>
      </c>
      <c r="B14" s="9">
        <f t="shared" ref="B14:B17" si="3">E14-F14</f>
        <v>463487237.5800007</v>
      </c>
      <c r="C14" s="9">
        <v>368174528.60000068</v>
      </c>
      <c r="D14" s="9">
        <v>95312708.980000034</v>
      </c>
      <c r="E14" s="9">
        <v>463487237.5800007</v>
      </c>
      <c r="F14" s="10"/>
    </row>
    <row r="15" spans="1:6">
      <c r="A15" s="8" t="s">
        <v>14</v>
      </c>
      <c r="B15" s="9">
        <f t="shared" si="3"/>
        <v>168563228.26000029</v>
      </c>
      <c r="C15" s="10">
        <v>56971550.930000305</v>
      </c>
      <c r="D15" s="10">
        <v>111591677.33</v>
      </c>
      <c r="E15" s="9">
        <v>168563228.26000029</v>
      </c>
      <c r="F15" s="10"/>
    </row>
    <row r="16" spans="1:6">
      <c r="A16" s="8" t="s">
        <v>15</v>
      </c>
      <c r="B16" s="9">
        <f t="shared" si="3"/>
        <v>32601366.819999997</v>
      </c>
      <c r="C16" s="10">
        <v>32601366.819999997</v>
      </c>
      <c r="D16" s="10"/>
      <c r="E16" s="9">
        <v>32601366.819999997</v>
      </c>
      <c r="F16" s="9"/>
    </row>
    <row r="17" spans="1:6">
      <c r="A17" s="8" t="s">
        <v>32</v>
      </c>
      <c r="B17" s="9">
        <f t="shared" si="3"/>
        <v>296086201.97000003</v>
      </c>
      <c r="C17" s="11">
        <v>514717120.08000004</v>
      </c>
      <c r="D17" s="10">
        <v>43429221.890000001</v>
      </c>
      <c r="E17" s="9">
        <v>558146341.97000003</v>
      </c>
      <c r="F17" s="9">
        <v>262060140</v>
      </c>
    </row>
    <row r="18" spans="1:6">
      <c r="A18" s="8" t="s">
        <v>16</v>
      </c>
      <c r="B18" s="9"/>
      <c r="C18" s="10"/>
      <c r="D18" s="10"/>
      <c r="E18" s="10"/>
      <c r="F18" s="10"/>
    </row>
    <row r="19" spans="1:6">
      <c r="A19" s="14" t="s">
        <v>17</v>
      </c>
      <c r="B19" s="15">
        <f>B6-B13</f>
        <v>290733637.34999943</v>
      </c>
      <c r="C19" s="15">
        <f t="shared" ref="C19:F19" si="4">C6-C13</f>
        <v>284987505.54999924</v>
      </c>
      <c r="D19" s="15">
        <f t="shared" si="4"/>
        <v>11726531.799999952</v>
      </c>
      <c r="E19" s="15">
        <f t="shared" si="4"/>
        <v>296714037.34999943</v>
      </c>
      <c r="F19" s="15">
        <f t="shared" si="4"/>
        <v>5980400</v>
      </c>
    </row>
    <row r="20" spans="1:6">
      <c r="A20" s="5" t="s">
        <v>18</v>
      </c>
    </row>
    <row r="21" spans="1:6">
      <c r="A21" s="6" t="s">
        <v>7</v>
      </c>
      <c r="B21" s="7">
        <f>SUM(B22:B23)</f>
        <v>52085999.190000005</v>
      </c>
      <c r="C21" s="7">
        <f t="shared" ref="C21:F21" si="5">SUM(C22:C23)</f>
        <v>46105599.190000005</v>
      </c>
      <c r="D21" s="7">
        <f t="shared" si="5"/>
        <v>5980400</v>
      </c>
      <c r="E21" s="7">
        <f t="shared" si="5"/>
        <v>52085999.190000005</v>
      </c>
      <c r="F21" s="7">
        <f t="shared" si="5"/>
        <v>0</v>
      </c>
    </row>
    <row r="22" spans="1:6">
      <c r="A22" s="8" t="s">
        <v>19</v>
      </c>
      <c r="B22" s="9">
        <f t="shared" ref="B22:B23" si="6">E22-F22</f>
        <v>12.02</v>
      </c>
      <c r="C22" s="9">
        <v>12.02</v>
      </c>
      <c r="D22" s="9"/>
      <c r="E22" s="9">
        <v>12.02</v>
      </c>
      <c r="F22" s="10"/>
    </row>
    <row r="23" spans="1:6">
      <c r="A23" s="8" t="s">
        <v>34</v>
      </c>
      <c r="B23" s="9">
        <f t="shared" si="6"/>
        <v>52085987.170000002</v>
      </c>
      <c r="C23" s="11">
        <v>46105587.170000002</v>
      </c>
      <c r="D23" s="9">
        <v>5980400</v>
      </c>
      <c r="E23" s="9">
        <v>52085987.170000002</v>
      </c>
      <c r="F23" s="9"/>
    </row>
    <row r="24" spans="1:6">
      <c r="A24" s="12"/>
      <c r="B24" s="13"/>
      <c r="C24" s="13"/>
      <c r="D24" s="16"/>
      <c r="E24" s="13"/>
      <c r="F24" s="13"/>
    </row>
    <row r="25" spans="1:6">
      <c r="A25" s="6" t="s">
        <v>12</v>
      </c>
      <c r="B25" s="7">
        <f>SUM(B26:B27)</f>
        <v>367219290.86999989</v>
      </c>
      <c r="C25" s="7">
        <f t="shared" ref="C25:F25" si="7">SUM(C26:C27)</f>
        <v>355567960.44999993</v>
      </c>
      <c r="D25" s="7">
        <f t="shared" si="7"/>
        <v>17631730.419999998</v>
      </c>
      <c r="E25" s="7">
        <f t="shared" si="7"/>
        <v>373199690.86999989</v>
      </c>
      <c r="F25" s="7">
        <f t="shared" si="7"/>
        <v>5980400</v>
      </c>
    </row>
    <row r="26" spans="1:6">
      <c r="A26" s="8" t="s">
        <v>20</v>
      </c>
      <c r="B26" s="9">
        <f t="shared" ref="B26:B27" si="8">E26-F26</f>
        <v>197449372.68999988</v>
      </c>
      <c r="C26" s="9">
        <v>179817642.26999989</v>
      </c>
      <c r="D26" s="9">
        <v>17631730.419999998</v>
      </c>
      <c r="E26" s="9">
        <v>197449372.68999988</v>
      </c>
      <c r="F26" s="10"/>
    </row>
    <row r="27" spans="1:6">
      <c r="A27" s="8" t="s">
        <v>34</v>
      </c>
      <c r="B27" s="9">
        <f t="shared" si="8"/>
        <v>169769918.18000001</v>
      </c>
      <c r="C27" s="11">
        <v>175750318.18000001</v>
      </c>
      <c r="D27" s="10"/>
      <c r="E27" s="9">
        <v>175750318.18000001</v>
      </c>
      <c r="F27" s="9">
        <v>5980400</v>
      </c>
    </row>
    <row r="28" spans="1:6">
      <c r="A28" s="14" t="s">
        <v>21</v>
      </c>
      <c r="B28" s="15">
        <f>B21-B25</f>
        <v>-315133291.67999989</v>
      </c>
      <c r="C28" s="15">
        <f t="shared" ref="C28:F28" si="9">C21-C25</f>
        <v>-309462361.25999993</v>
      </c>
      <c r="D28" s="15">
        <f t="shared" si="9"/>
        <v>-11651330.419999998</v>
      </c>
      <c r="E28" s="15">
        <f t="shared" si="9"/>
        <v>-321113691.67999989</v>
      </c>
      <c r="F28" s="15">
        <f t="shared" si="9"/>
        <v>-5980400</v>
      </c>
    </row>
    <row r="29" spans="1:6">
      <c r="A29" s="17" t="s">
        <v>22</v>
      </c>
      <c r="B29" s="18">
        <f t="shared" ref="B29:F29" si="10">B19+B28</f>
        <v>-24399654.33000046</v>
      </c>
      <c r="C29" s="18">
        <f t="shared" si="10"/>
        <v>-24474855.710000694</v>
      </c>
      <c r="D29" s="18">
        <f t="shared" si="10"/>
        <v>75201.379999954253</v>
      </c>
      <c r="E29" s="18">
        <f t="shared" si="10"/>
        <v>-24399654.33000046</v>
      </c>
      <c r="F29" s="18">
        <f t="shared" si="10"/>
        <v>0</v>
      </c>
    </row>
    <row r="30" spans="1:6">
      <c r="A30" s="12"/>
      <c r="B30" s="13"/>
      <c r="C30" s="13"/>
      <c r="D30" s="16"/>
      <c r="E30" s="13"/>
      <c r="F30" s="13"/>
    </row>
    <row r="31" spans="1:6">
      <c r="A31" s="19" t="s">
        <v>23</v>
      </c>
      <c r="B31" s="20"/>
      <c r="C31" s="20"/>
      <c r="D31" s="20"/>
      <c r="E31" s="20"/>
      <c r="F31" s="20"/>
    </row>
    <row r="32" spans="1:6">
      <c r="A32" s="21" t="s">
        <v>7</v>
      </c>
      <c r="B32" s="7">
        <f>SUM(B33)</f>
        <v>177977.71000000014</v>
      </c>
      <c r="C32" s="7">
        <f t="shared" ref="C32:F32" si="11">SUM(C33)</f>
        <v>177977.71000000014</v>
      </c>
      <c r="D32" s="7">
        <f t="shared" si="11"/>
        <v>0</v>
      </c>
      <c r="E32" s="7">
        <f t="shared" si="11"/>
        <v>177977.71000000014</v>
      </c>
      <c r="F32" s="7">
        <f t="shared" si="11"/>
        <v>0</v>
      </c>
    </row>
    <row r="33" spans="1:6">
      <c r="A33" s="8" t="s">
        <v>24</v>
      </c>
      <c r="B33" s="9">
        <f>E33-F33</f>
        <v>177977.71000000014</v>
      </c>
      <c r="C33" s="9">
        <v>177977.71000000014</v>
      </c>
      <c r="D33" s="9"/>
      <c r="E33" s="9">
        <v>177977.71000000014</v>
      </c>
      <c r="F33" s="10"/>
    </row>
    <row r="34" spans="1:6">
      <c r="A34" s="12"/>
      <c r="B34" s="13"/>
      <c r="C34" s="13"/>
      <c r="D34" s="13"/>
      <c r="E34" s="13"/>
      <c r="F34" s="13"/>
    </row>
    <row r="35" spans="1:6">
      <c r="A35" s="21" t="s">
        <v>12</v>
      </c>
      <c r="B35" s="7">
        <f>SUM(B36)</f>
        <v>5828928.5999999996</v>
      </c>
      <c r="C35" s="7">
        <f t="shared" ref="C35:F35" si="12">SUM(C36)</f>
        <v>5753727.2199999997</v>
      </c>
      <c r="D35" s="7">
        <f t="shared" si="12"/>
        <v>75201.38</v>
      </c>
      <c r="E35" s="7">
        <f t="shared" si="12"/>
        <v>5828928.5999999996</v>
      </c>
      <c r="F35" s="7">
        <f t="shared" si="12"/>
        <v>0</v>
      </c>
    </row>
    <row r="36" spans="1:6">
      <c r="A36" s="8" t="s">
        <v>24</v>
      </c>
      <c r="B36" s="9">
        <f>E36-F36</f>
        <v>5828928.5999999996</v>
      </c>
      <c r="C36" s="9">
        <v>5753727.2199999997</v>
      </c>
      <c r="D36" s="9">
        <v>75201.38</v>
      </c>
      <c r="E36" s="9">
        <v>5828928.5999999996</v>
      </c>
      <c r="F36" s="10"/>
    </row>
    <row r="37" spans="1:6">
      <c r="A37" s="17" t="s">
        <v>25</v>
      </c>
      <c r="B37" s="18">
        <f>B32-B35</f>
        <v>-5650950.8899999997</v>
      </c>
      <c r="C37" s="18">
        <f t="shared" ref="C37:F37" si="13">C32-C35</f>
        <v>-5575749.5099999998</v>
      </c>
      <c r="D37" s="18">
        <f t="shared" si="13"/>
        <v>-75201.38</v>
      </c>
      <c r="E37" s="18">
        <f t="shared" si="13"/>
        <v>-5650950.8899999997</v>
      </c>
      <c r="F37" s="18">
        <f t="shared" si="13"/>
        <v>0</v>
      </c>
    </row>
    <row r="38" spans="1:6">
      <c r="A38" s="12"/>
      <c r="B38" s="13"/>
      <c r="C38" s="13"/>
      <c r="D38" s="16"/>
      <c r="E38" s="13"/>
      <c r="F38" s="13"/>
    </row>
    <row r="39" spans="1:6">
      <c r="A39" s="19" t="s">
        <v>26</v>
      </c>
      <c r="B39" s="20"/>
      <c r="C39" s="20"/>
      <c r="D39" s="20"/>
      <c r="E39" s="20"/>
      <c r="F39" s="20"/>
    </row>
    <row r="40" spans="1:6">
      <c r="A40" s="21" t="s">
        <v>7</v>
      </c>
      <c r="B40" s="7">
        <f>SUM(B41)</f>
        <v>34107436.920000002</v>
      </c>
      <c r="C40" s="7">
        <f t="shared" ref="C40:F40" si="14">SUM(C41)</f>
        <v>34107436.920000002</v>
      </c>
      <c r="D40" s="7">
        <f t="shared" si="14"/>
        <v>0</v>
      </c>
      <c r="E40" s="7">
        <f t="shared" si="14"/>
        <v>34107436.920000002</v>
      </c>
      <c r="F40" s="7">
        <f t="shared" si="14"/>
        <v>0</v>
      </c>
    </row>
    <row r="41" spans="1:6">
      <c r="A41" s="8" t="s">
        <v>27</v>
      </c>
      <c r="B41" s="9">
        <f>E41-F41</f>
        <v>34107436.920000002</v>
      </c>
      <c r="C41" s="9">
        <v>34107436.920000002</v>
      </c>
      <c r="D41" s="9"/>
      <c r="E41" s="9">
        <v>34107436.920000002</v>
      </c>
      <c r="F41" s="10"/>
    </row>
    <row r="42" spans="1:6">
      <c r="A42" s="12"/>
      <c r="B42" s="16"/>
      <c r="C42" s="16"/>
      <c r="D42" s="13"/>
      <c r="E42" s="13"/>
      <c r="F42" s="13"/>
    </row>
    <row r="43" spans="1:6">
      <c r="A43" s="21" t="s">
        <v>12</v>
      </c>
      <c r="B43" s="7">
        <f>SUM(B44)</f>
        <v>4056831.7</v>
      </c>
      <c r="C43" s="7">
        <f t="shared" ref="C43:F43" si="15">SUM(C44)</f>
        <v>4056831.7</v>
      </c>
      <c r="D43" s="7">
        <f t="shared" si="15"/>
        <v>0</v>
      </c>
      <c r="E43" s="7">
        <f t="shared" si="15"/>
        <v>4056831.7</v>
      </c>
      <c r="F43" s="7">
        <f t="shared" si="15"/>
        <v>0</v>
      </c>
    </row>
    <row r="44" spans="1:6">
      <c r="A44" s="8" t="s">
        <v>27</v>
      </c>
      <c r="B44" s="9">
        <f>E44-F44</f>
        <v>4056831.7</v>
      </c>
      <c r="C44" s="9">
        <v>4056831.7</v>
      </c>
      <c r="D44" s="9"/>
      <c r="E44" s="9">
        <v>4056831.7</v>
      </c>
      <c r="F44" s="10"/>
    </row>
    <row r="45" spans="1:6">
      <c r="A45" s="17" t="s">
        <v>28</v>
      </c>
      <c r="B45" s="18">
        <f>B40-B43</f>
        <v>30050605.220000003</v>
      </c>
      <c r="C45" s="18">
        <f t="shared" ref="C45:F45" si="16">C40-C43</f>
        <v>30050605.220000003</v>
      </c>
      <c r="D45" s="18">
        <f t="shared" si="16"/>
        <v>0</v>
      </c>
      <c r="E45" s="18">
        <f t="shared" si="16"/>
        <v>30050605.220000003</v>
      </c>
      <c r="F45" s="18">
        <f t="shared" si="16"/>
        <v>0</v>
      </c>
    </row>
    <row r="46" spans="1:6" ht="12.75" thickBot="1">
      <c r="A46" s="12"/>
      <c r="B46" s="16"/>
      <c r="C46" s="16"/>
      <c r="D46" s="13"/>
      <c r="E46" s="13"/>
      <c r="F46" s="13"/>
    </row>
    <row r="47" spans="1:6" ht="12.75" thickTop="1">
      <c r="A47" s="22" t="s">
        <v>29</v>
      </c>
      <c r="B47" s="23">
        <f>B29+B37+B45</f>
        <v>-4.5821070671081543E-7</v>
      </c>
      <c r="C47" s="23">
        <f t="shared" ref="C47:F47" si="17">C29+C37+C45</f>
        <v>-6.891787052154541E-7</v>
      </c>
      <c r="D47" s="23">
        <f t="shared" si="17"/>
        <v>-4.5751221477985382E-8</v>
      </c>
      <c r="E47" s="23">
        <f t="shared" si="17"/>
        <v>-4.5821070671081543E-7</v>
      </c>
      <c r="F47" s="23">
        <f t="shared" si="17"/>
        <v>0</v>
      </c>
    </row>
    <row r="50" spans="1:6" ht="12" customHeight="1">
      <c r="A50" s="25" t="s">
        <v>36</v>
      </c>
      <c r="B50" s="25"/>
      <c r="C50" s="25"/>
      <c r="D50" s="25"/>
      <c r="E50" s="25"/>
      <c r="F50" s="25"/>
    </row>
    <row r="51" spans="1:6">
      <c r="A51" s="25"/>
      <c r="B51" s="25"/>
      <c r="C51" s="25"/>
      <c r="D51" s="25"/>
      <c r="E51" s="25"/>
      <c r="F51" s="25"/>
    </row>
    <row r="52" spans="1:6">
      <c r="A52" s="25"/>
      <c r="B52" s="25"/>
      <c r="C52" s="25"/>
      <c r="D52" s="25"/>
      <c r="E52" s="25"/>
      <c r="F52" s="25"/>
    </row>
  </sheetData>
  <mergeCells count="4">
    <mergeCell ref="A50:F52"/>
    <mergeCell ref="A1:F1"/>
    <mergeCell ref="C2:F2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2014-11-19T08:55:39Z</dcterms:created>
  <dcterms:modified xsi:type="dcterms:W3CDTF">2014-11-19T13:10:16Z</dcterms:modified>
</cp:coreProperties>
</file>