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econòmica" sheetId="1" r:id="rId1"/>
    <sheet name="Detall i ajusts FA" sheetId="4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M5" i="1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4"/>
  <c r="D8" i="4"/>
  <c r="H51"/>
  <c r="H52"/>
  <c r="H53"/>
  <c r="H43"/>
  <c r="H44"/>
  <c r="H45"/>
  <c r="H46"/>
  <c r="H38"/>
  <c r="H34"/>
  <c r="H30"/>
  <c r="H26"/>
  <c r="H22"/>
  <c r="H18"/>
  <c r="H8"/>
  <c r="D43"/>
  <c r="D44"/>
  <c r="D45"/>
  <c r="D46"/>
  <c r="D47"/>
  <c r="D48"/>
  <c r="D49"/>
  <c r="D50"/>
  <c r="D51"/>
  <c r="D52"/>
  <c r="D53"/>
  <c r="D54"/>
  <c r="D38"/>
  <c r="D34"/>
  <c r="D30"/>
  <c r="D26"/>
  <c r="D22"/>
  <c r="D18"/>
  <c r="H71"/>
  <c r="D71"/>
  <c r="H70"/>
  <c r="D70"/>
  <c r="H69"/>
  <c r="D69"/>
  <c r="H68"/>
  <c r="D68"/>
  <c r="H67"/>
  <c r="D67"/>
  <c r="H66"/>
  <c r="D66"/>
  <c r="G65"/>
  <c r="F65"/>
  <c r="C65"/>
  <c r="B65"/>
  <c r="D65" s="1"/>
  <c r="H64"/>
  <c r="D64"/>
  <c r="H63"/>
  <c r="D63"/>
  <c r="G62"/>
  <c r="F62"/>
  <c r="C62"/>
  <c r="B62"/>
  <c r="D62" s="1"/>
  <c r="G61"/>
  <c r="F61"/>
  <c r="C61"/>
  <c r="B61"/>
  <c r="D61" s="1"/>
  <c r="H60"/>
  <c r="D60"/>
  <c r="H59"/>
  <c r="D59"/>
  <c r="G58"/>
  <c r="F58"/>
  <c r="C58"/>
  <c r="B58"/>
  <c r="D58" s="1"/>
  <c r="H57"/>
  <c r="D57"/>
  <c r="H56"/>
  <c r="D56"/>
  <c r="G55"/>
  <c r="F55"/>
  <c r="C55"/>
  <c r="B55"/>
  <c r="D55" s="1"/>
  <c r="H54"/>
  <c r="H50"/>
  <c r="H49"/>
  <c r="H48"/>
  <c r="H47"/>
  <c r="H42"/>
  <c r="D42"/>
  <c r="G41"/>
  <c r="F41"/>
  <c r="C41"/>
  <c r="B41"/>
  <c r="G40"/>
  <c r="F40"/>
  <c r="C40"/>
  <c r="H39"/>
  <c r="D39"/>
  <c r="H37"/>
  <c r="D37"/>
  <c r="G36"/>
  <c r="F36"/>
  <c r="C36"/>
  <c r="B36"/>
  <c r="D36" s="1"/>
  <c r="H35"/>
  <c r="D35"/>
  <c r="H33"/>
  <c r="D33"/>
  <c r="G32"/>
  <c r="F32"/>
  <c r="C32"/>
  <c r="B32"/>
  <c r="D32" s="1"/>
  <c r="H31"/>
  <c r="D31"/>
  <c r="H29"/>
  <c r="D29"/>
  <c r="G28"/>
  <c r="F28"/>
  <c r="C28"/>
  <c r="B28"/>
  <c r="D28" s="1"/>
  <c r="H27"/>
  <c r="D27"/>
  <c r="H25"/>
  <c r="D25"/>
  <c r="G24"/>
  <c r="F24"/>
  <c r="C24"/>
  <c r="B24"/>
  <c r="D24" s="1"/>
  <c r="H23"/>
  <c r="D23"/>
  <c r="H21"/>
  <c r="D21"/>
  <c r="G20"/>
  <c r="F20"/>
  <c r="C20"/>
  <c r="B20"/>
  <c r="D20" s="1"/>
  <c r="H19"/>
  <c r="D19"/>
  <c r="H17"/>
  <c r="D17"/>
  <c r="G16"/>
  <c r="F16"/>
  <c r="C16"/>
  <c r="B16"/>
  <c r="D16" s="1"/>
  <c r="G15"/>
  <c r="F15"/>
  <c r="C15"/>
  <c r="B15"/>
  <c r="D15" s="1"/>
  <c r="H14"/>
  <c r="D14"/>
  <c r="H13"/>
  <c r="D13"/>
  <c r="H12"/>
  <c r="D12"/>
  <c r="H11"/>
  <c r="D11"/>
  <c r="G10"/>
  <c r="F10"/>
  <c r="C10"/>
  <c r="B10"/>
  <c r="D10" s="1"/>
  <c r="H9"/>
  <c r="D9"/>
  <c r="H7"/>
  <c r="D7"/>
  <c r="H6"/>
  <c r="D6"/>
  <c r="H5"/>
  <c r="D5"/>
  <c r="G4"/>
  <c r="G72" s="1"/>
  <c r="F4"/>
  <c r="C4"/>
  <c r="C72" s="1"/>
  <c r="B4"/>
  <c r="F72" l="1"/>
  <c r="B73" s="1"/>
  <c r="D41"/>
  <c r="B40"/>
  <c r="D40" s="1"/>
  <c r="H15"/>
  <c r="H16"/>
  <c r="H20"/>
  <c r="H24"/>
  <c r="H28"/>
  <c r="H32"/>
  <c r="H36"/>
  <c r="H40"/>
  <c r="H41"/>
  <c r="H55"/>
  <c r="H58"/>
  <c r="H61"/>
  <c r="H62"/>
  <c r="H65"/>
  <c r="H10"/>
  <c r="H4"/>
  <c r="D4"/>
  <c r="D72" s="1"/>
  <c r="B72" l="1"/>
  <c r="H72"/>
  <c r="C207" i="1"/>
  <c r="D207"/>
  <c r="E207"/>
  <c r="F207"/>
  <c r="G207"/>
  <c r="H207"/>
  <c r="I207"/>
  <c r="B207"/>
  <c r="L206"/>
  <c r="K206"/>
  <c r="L205"/>
  <c r="K205"/>
  <c r="L204"/>
  <c r="K204"/>
  <c r="L203"/>
  <c r="K203"/>
  <c r="L202"/>
  <c r="K202"/>
  <c r="L201"/>
  <c r="K201"/>
  <c r="L200"/>
  <c r="K200"/>
  <c r="L199"/>
  <c r="K199"/>
  <c r="L198"/>
  <c r="K198"/>
  <c r="L197"/>
  <c r="K197"/>
  <c r="L196"/>
  <c r="K196"/>
  <c r="L195"/>
  <c r="K195"/>
  <c r="L194"/>
  <c r="K194"/>
  <c r="L193"/>
  <c r="K193"/>
  <c r="L192"/>
  <c r="K192"/>
  <c r="L191"/>
  <c r="K191"/>
  <c r="L190"/>
  <c r="K190"/>
  <c r="L189"/>
  <c r="K189"/>
  <c r="L188"/>
  <c r="K188"/>
  <c r="L187"/>
  <c r="K187"/>
  <c r="L186"/>
  <c r="K186"/>
  <c r="L185"/>
  <c r="K185"/>
  <c r="L184"/>
  <c r="K184"/>
  <c r="L183"/>
  <c r="K183"/>
  <c r="L182"/>
  <c r="K182"/>
  <c r="L181"/>
  <c r="K181"/>
  <c r="L180"/>
  <c r="K180"/>
  <c r="L179"/>
  <c r="K179"/>
  <c r="L178"/>
  <c r="K178"/>
  <c r="L177"/>
  <c r="K177"/>
  <c r="L176"/>
  <c r="K176"/>
  <c r="L175"/>
  <c r="K175"/>
  <c r="L174"/>
  <c r="K174"/>
  <c r="L173"/>
  <c r="K173"/>
  <c r="L172"/>
  <c r="K172"/>
  <c r="L171"/>
  <c r="K171"/>
  <c r="L170"/>
  <c r="K170"/>
  <c r="L169"/>
  <c r="K169"/>
  <c r="L168"/>
  <c r="K168"/>
  <c r="L167"/>
  <c r="K167"/>
  <c r="L166"/>
  <c r="K166"/>
  <c r="L165"/>
  <c r="K165"/>
  <c r="L164"/>
  <c r="K164"/>
  <c r="L163"/>
  <c r="K163"/>
  <c r="L162"/>
  <c r="K162"/>
  <c r="L161"/>
  <c r="K161"/>
  <c r="L160"/>
  <c r="K160"/>
  <c r="L159"/>
  <c r="K159"/>
  <c r="L158"/>
  <c r="K158"/>
  <c r="L157"/>
  <c r="K157"/>
  <c r="L156"/>
  <c r="K156"/>
  <c r="L155"/>
  <c r="K155"/>
  <c r="L154"/>
  <c r="K154"/>
  <c r="L153"/>
  <c r="K153"/>
  <c r="L152"/>
  <c r="K152"/>
  <c r="L151"/>
  <c r="K151"/>
  <c r="L150"/>
  <c r="K150"/>
  <c r="L149"/>
  <c r="K149"/>
  <c r="L148"/>
  <c r="K148"/>
  <c r="L147"/>
  <c r="K147"/>
  <c r="L146"/>
  <c r="K146"/>
  <c r="L145"/>
  <c r="K145"/>
  <c r="L144"/>
  <c r="K144"/>
  <c r="L143"/>
  <c r="K143"/>
  <c r="L142"/>
  <c r="K142"/>
  <c r="L141"/>
  <c r="K141"/>
  <c r="L140"/>
  <c r="K140"/>
  <c r="L139"/>
  <c r="K139"/>
  <c r="L138"/>
  <c r="K138"/>
  <c r="L137"/>
  <c r="K137"/>
  <c r="L136"/>
  <c r="K136"/>
  <c r="L135"/>
  <c r="K135"/>
  <c r="L134"/>
  <c r="K134"/>
  <c r="L133"/>
  <c r="K133"/>
  <c r="L132"/>
  <c r="K132"/>
  <c r="L131"/>
  <c r="K131"/>
  <c r="L130"/>
  <c r="K130"/>
  <c r="L129"/>
  <c r="K129"/>
  <c r="L128"/>
  <c r="K128"/>
  <c r="L127"/>
  <c r="K127"/>
  <c r="L126"/>
  <c r="K126"/>
  <c r="L125"/>
  <c r="K125"/>
  <c r="L124"/>
  <c r="K124"/>
  <c r="L123"/>
  <c r="K123"/>
  <c r="L122"/>
  <c r="K122"/>
  <c r="L121"/>
  <c r="K121"/>
  <c r="L120"/>
  <c r="K120"/>
  <c r="L119"/>
  <c r="K119"/>
  <c r="L118"/>
  <c r="K118"/>
  <c r="L117"/>
  <c r="K117"/>
  <c r="L116"/>
  <c r="K116"/>
  <c r="L115"/>
  <c r="K115"/>
  <c r="L114"/>
  <c r="K114"/>
  <c r="L113"/>
  <c r="K113"/>
  <c r="L112"/>
  <c r="K112"/>
  <c r="L111"/>
  <c r="K111"/>
  <c r="L110"/>
  <c r="K110"/>
  <c r="L109"/>
  <c r="K109"/>
  <c r="L108"/>
  <c r="K108"/>
  <c r="L107"/>
  <c r="K107"/>
  <c r="L106"/>
  <c r="K106"/>
  <c r="L105"/>
  <c r="K105"/>
  <c r="L104"/>
  <c r="K104"/>
  <c r="L103"/>
  <c r="K103"/>
  <c r="L102"/>
  <c r="K102"/>
  <c r="L101"/>
  <c r="K101"/>
  <c r="L100"/>
  <c r="K100"/>
  <c r="L99"/>
  <c r="K99"/>
  <c r="L98"/>
  <c r="K98"/>
  <c r="L97"/>
  <c r="K97"/>
  <c r="L96"/>
  <c r="K96"/>
  <c r="L95"/>
  <c r="K95"/>
  <c r="L94"/>
  <c r="K94"/>
  <c r="L93"/>
  <c r="K93"/>
  <c r="L92"/>
  <c r="K92"/>
  <c r="L91"/>
  <c r="K91"/>
  <c r="L90"/>
  <c r="K90"/>
  <c r="L89"/>
  <c r="K89"/>
  <c r="L88"/>
  <c r="K88"/>
  <c r="L87"/>
  <c r="K87"/>
  <c r="L86"/>
  <c r="K86"/>
  <c r="L85"/>
  <c r="K85"/>
  <c r="L84"/>
  <c r="K84"/>
  <c r="L83"/>
  <c r="K83"/>
  <c r="L82"/>
  <c r="K82"/>
  <c r="L81"/>
  <c r="K81"/>
  <c r="L80"/>
  <c r="K80"/>
  <c r="L79"/>
  <c r="K79"/>
  <c r="L78"/>
  <c r="K78"/>
  <c r="L77"/>
  <c r="K77"/>
  <c r="L76"/>
  <c r="K76"/>
  <c r="L75"/>
  <c r="K75"/>
  <c r="L74"/>
  <c r="K74"/>
  <c r="L73"/>
  <c r="K73"/>
  <c r="L72"/>
  <c r="K72"/>
  <c r="L71"/>
  <c r="K71"/>
  <c r="L70"/>
  <c r="K70"/>
  <c r="L69"/>
  <c r="K69"/>
  <c r="L68"/>
  <c r="K68"/>
  <c r="L67"/>
  <c r="K67"/>
  <c r="L66"/>
  <c r="K66"/>
  <c r="L65"/>
  <c r="K65"/>
  <c r="L64"/>
  <c r="K64"/>
  <c r="L63"/>
  <c r="K63"/>
  <c r="L62"/>
  <c r="K62"/>
  <c r="L61"/>
  <c r="K61"/>
  <c r="L60"/>
  <c r="K60"/>
  <c r="L59"/>
  <c r="K59"/>
  <c r="L58"/>
  <c r="K58"/>
  <c r="L57"/>
  <c r="K57"/>
  <c r="L56"/>
  <c r="K56"/>
  <c r="L55"/>
  <c r="K55"/>
  <c r="L54"/>
  <c r="K54"/>
  <c r="L53"/>
  <c r="K53"/>
  <c r="L52"/>
  <c r="K52"/>
  <c r="L51"/>
  <c r="K51"/>
  <c r="L50"/>
  <c r="K50"/>
  <c r="L49"/>
  <c r="K49"/>
  <c r="L48"/>
  <c r="K48"/>
  <c r="L47"/>
  <c r="K47"/>
  <c r="L46"/>
  <c r="K46"/>
  <c r="L45"/>
  <c r="K45"/>
  <c r="L44"/>
  <c r="K44"/>
  <c r="L43"/>
  <c r="K43"/>
  <c r="L42"/>
  <c r="K42"/>
  <c r="L41"/>
  <c r="K41"/>
  <c r="L40"/>
  <c r="K40"/>
  <c r="L39"/>
  <c r="K39"/>
  <c r="L38"/>
  <c r="K38"/>
  <c r="L37"/>
  <c r="K37"/>
  <c r="L36"/>
  <c r="K36"/>
  <c r="L35"/>
  <c r="K35"/>
  <c r="L34"/>
  <c r="K34"/>
  <c r="L33"/>
  <c r="K33"/>
  <c r="L32"/>
  <c r="K32"/>
  <c r="L31"/>
  <c r="K31"/>
  <c r="L30"/>
  <c r="K30"/>
  <c r="L29"/>
  <c r="K29"/>
  <c r="L28"/>
  <c r="K28"/>
  <c r="L27"/>
  <c r="K27"/>
  <c r="L26"/>
  <c r="K26"/>
  <c r="L25"/>
  <c r="K25"/>
  <c r="L24"/>
  <c r="K24"/>
  <c r="L23"/>
  <c r="K23"/>
  <c r="L22"/>
  <c r="K22"/>
  <c r="L21"/>
  <c r="K21"/>
  <c r="L20"/>
  <c r="K20"/>
  <c r="L19"/>
  <c r="K19"/>
  <c r="L18"/>
  <c r="K18"/>
  <c r="L17"/>
  <c r="K17"/>
  <c r="L16"/>
  <c r="K16"/>
  <c r="L15"/>
  <c r="K15"/>
  <c r="L14"/>
  <c r="K14"/>
  <c r="L13"/>
  <c r="K13"/>
  <c r="L12"/>
  <c r="K12"/>
  <c r="L11"/>
  <c r="K11"/>
  <c r="L10"/>
  <c r="K10"/>
  <c r="L9"/>
  <c r="K9"/>
  <c r="L8"/>
  <c r="K8"/>
  <c r="L7"/>
  <c r="K7"/>
  <c r="L6"/>
  <c r="K6"/>
  <c r="L5"/>
  <c r="K5"/>
  <c r="L4"/>
  <c r="K4"/>
</calcChain>
</file>

<file path=xl/sharedStrings.xml><?xml version="1.0" encoding="utf-8"?>
<sst xmlns="http://schemas.openxmlformats.org/spreadsheetml/2006/main" count="298" uniqueCount="279">
  <si>
    <t>AGCA</t>
  </si>
  <si>
    <t>ATIB</t>
  </si>
  <si>
    <t>SSIB</t>
  </si>
  <si>
    <t>Total</t>
  </si>
  <si>
    <t>Consolidat</t>
  </si>
  <si>
    <t>ESTRUCTURA ECONÒMICA</t>
  </si>
  <si>
    <t>Capítol/article/concepte/subconcepte</t>
  </si>
  <si>
    <t>1.- Imposts directes</t>
  </si>
  <si>
    <t>10.- Sobre la renda</t>
  </si>
  <si>
    <t>100.- Sobre la renda de les persones físiques</t>
  </si>
  <si>
    <t>10000.- Impost sobre la renda de les persones físiques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</si>
  <si>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</si>
  <si>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</si>
  <si>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</si>
  <si>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</si>
  <si>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</si>
  <si>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</si>
  <si>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</si>
  <si>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Sobre transmissions "inter vius"</t>
  </si>
  <si>
    <t>20000.- Sobre transmissions "inter vius"</t>
  </si>
  <si>
    <t>20001.- Sobre transmissions "inter vius", timbres</t>
  </si>
  <si>
    <t>201.- Sobre actes jurídics documentats</t>
  </si>
  <si>
    <t>20100.- Sobre actes jurídics documentats</t>
  </si>
  <si>
    <t>20101.- Sobre actes jurídics documentats, timbres</t>
  </si>
  <si>
    <t>21.- Sobre el valor afegit</t>
  </si>
  <si>
    <t>210.- Sobre el valor afegit</t>
  </si>
  <si>
    <t>21000.- Sobre el valor afegit</t>
  </si>
  <si>
    <t>22.- Sobre consums específics</t>
  </si>
  <si>
    <t>220.- Imposts especials</t>
  </si>
  <si>
    <t>22001.- Sobre la cervesa</t>
  </si>
  <si>
    <t>22003.- Sobre l'alcohol i begudes derivades</t>
  </si>
  <si>
    <t>22004.- Sobre les labors del tabac</t>
  </si>
  <si>
    <t>22005.- Sobre els hidrocarburs</t>
  </si>
  <si>
    <t>22006.- Sobre determinats mitjans de transport</t>
  </si>
  <si>
    <t>22007.- Sobre productes intermedis</t>
  </si>
  <si>
    <t>22008.- Sobre venda minorista de determinats d'hidrocarburs</t>
  </si>
  <si>
    <t>22009.- Sobre l'electricitat</t>
  </si>
  <si>
    <t>22010.- Sobre estades en empreses turístiques d'allotjament</t>
  </si>
  <si>
    <t>28.- Altres imposts indirectes</t>
  </si>
  <si>
    <t>283.- Cànon de sanejament d'aigües</t>
  </si>
  <si>
    <t>28300.- Cànon de sanejament d'aigües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</si>
  <si>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</si>
  <si>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</si>
  <si>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</si>
  <si>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</si>
  <si>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</si>
  <si>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302.- Taxes per direcció i inspecció d'obres</t>
  </si>
  <si>
    <t>30200.- Taxes per direcció i inspecció d'obres</t>
  </si>
  <si>
    <t>303.- Taxes acadèmiques,drets de matrícula, expedició de títols i altres similars</t>
  </si>
  <si>
    <t>30301.- Serveis docents, Conservatori Profesional de Música i Dansa de les IB</t>
  </si>
  <si>
    <t>30302.- Serveis docents, escoles oficials d'idiomes</t>
  </si>
  <si>
    <t>30303.- Serveis docents, ES de Disseny i de Conservació i Restauració de Béns Culturals de les IB</t>
  </si>
  <si>
    <t>30304.- Drets de matrícula, proves d'avaluació i acreditació de coneixements de català</t>
  </si>
  <si>
    <t>30305.- Expedició de títols acadèmics i professionals</t>
  </si>
  <si>
    <t>30306.- Matricula/inscripció a proves selectives per a l'accés a cossos docents</t>
  </si>
  <si>
    <t>30307.- Matrícula/inscripció a proves selectives per a l'accés a l'Administració de la CAIB</t>
  </si>
  <si>
    <t>30308.- Matrícula/inscripció a cursos programats per l'Institut Balear de Seguretat Pública</t>
  </si>
  <si>
    <t>30310.- Matrícula/inscripció a proves per a verificació de la capacitació professional de transportistes i ...</t>
  </si>
  <si>
    <t>30311.- Serveis de reconeixement de la  capacitació per a l'exercici d'activitats nàutiques recreatives</t>
  </si>
  <si>
    <t>30314.- Serveis de reconeixement de la  capacitació nauticopesquera i de busseig professional</t>
  </si>
  <si>
    <t>30315.- Matrícula per a proves de guies turístics de la CAIB</t>
  </si>
  <si>
    <t>309.- Altres taxes</t>
  </si>
  <si>
    <t>30901.- Per actuacions del Registre d'Entitats Jurídiques i del protectorat de fundacions de caràc</t>
  </si>
  <si>
    <t>30902.- Per obertura d'establiments turístics i altres autoritzacions administratives</t>
  </si>
  <si>
    <t>30904.- Per fotocòpies, còpies i expedició de certificats</t>
  </si>
  <si>
    <t>30905.- Per compulsa i autenticació de documents</t>
  </si>
  <si>
    <t>30907.- Per anàlisi del Laboratori de l'Atmosfera, certificats d'emissions i subministrament de da</t>
  </si>
  <si>
    <t>30908.- Per informes d'avaluació de l'impacte ambiental</t>
  </si>
  <si>
    <t>30909.- Per serveis facultatius en matèria de medi ambient</t>
  </si>
  <si>
    <t>30910.- Per serveis i activitats a zones de servitud de protecció i trànsit portuari</t>
  </si>
  <si>
    <t>30919.- Per serveis administratius per autorització de concessions per a l'abocament d'aigües</t>
  </si>
  <si>
    <t>30941.- Per control administratiu d'espectacles</t>
  </si>
  <si>
    <t>30943.- Per serveis administratius generals en matèria transports</t>
  </si>
  <si>
    <t>30946.- Per serveis i actuacions en matèria d'arquitectura i habitatge</t>
  </si>
  <si>
    <t>30947.- Per comprovació, reconeixement i acreditació de la capacitació per el lloguer d'embarcacio</t>
  </si>
  <si>
    <t>30948.- Per autoritzacions per a l'exercici de l'activitat d'escoles nauticoesportives i centres l</t>
  </si>
  <si>
    <t>30950.- Per tramitació d'autoritzacions administratives i de comprovació tecnicosanitària en matèr</t>
  </si>
  <si>
    <t>30951.- Per inscripcions i anotacions en el Registre Sanitari</t>
  </si>
  <si>
    <t>30952.- Per tramitació d'autoritzacions administratives als centres, establiments i serveis sanita</t>
  </si>
  <si>
    <t>30954.- Per control sanitari de les condicions de les piscines d'ús públic</t>
  </si>
  <si>
    <t>30956.- Per control de les condicions  sanitàries dels establiments que elaboren o serveixen menja</t>
  </si>
  <si>
    <t>30957.- Per gestió d'expedients d'autoritzacions per a la instal·lació, trasllat o transmissió d'o</t>
  </si>
  <si>
    <t>30958.- Per altres actuacions sanitàries</t>
  </si>
  <si>
    <t>30963.- Per llicències per caçar dins vedats socials i precintes d'arts per a la caça</t>
  </si>
  <si>
    <t>30964.- Per matrícula anual de vedats privats de caça, camps d'ensinistrament de gossos, així com</t>
  </si>
  <si>
    <t>30965.- Per llicències de pesca fluvial i segells de recàrrec</t>
  </si>
  <si>
    <t>30966.- Per llicències de pesca</t>
  </si>
  <si>
    <t>30967.- Per celebració de campionats de pesca</t>
  </si>
  <si>
    <t>30968.- Per l'ordenació i defensa de les indústries agrícoles,forestals i pecuàries</t>
  </si>
  <si>
    <t>30969.- Per serveis de gestió tecnicofacultativa dels serveis agronòmics</t>
  </si>
  <si>
    <t>30971.- Per serveis industrials i d'energia</t>
  </si>
  <si>
    <t>30973.- Per serveis administratius</t>
  </si>
  <si>
    <t>30979.- Per la inscripció en els registres d'emergències</t>
  </si>
  <si>
    <t>30980.- Per l'autorització d'entitats formadores</t>
  </si>
  <si>
    <t>30981.- Per declaració d'interès sanitari</t>
  </si>
  <si>
    <t>30982.- Per registre d'entitats formadores de manipuladors d'aliments</t>
  </si>
  <si>
    <t>30983.- Per registre d'activitats de carnisseria i xarcuteria</t>
  </si>
  <si>
    <t>30984.- Reconeixement de títols a ciutadans de la UE</t>
  </si>
  <si>
    <t>30999.- Altres taxes</t>
  </si>
  <si>
    <t>31.- Preus públics</t>
  </si>
  <si>
    <t>319.- Altres preus públics</t>
  </si>
  <si>
    <t>31900.- Per assistència sanitària, pagament al comptat</t>
  </si>
  <si>
    <t>31901.- Per assistència sanitària, assegurances privades</t>
  </si>
  <si>
    <t>31902.- Per assistència sanitària, particulars</t>
  </si>
  <si>
    <t>31903.- Per assistència sanitària, accidents de treball</t>
  </si>
  <si>
    <t>31904.- Per assistència sanitària, accidents de trànsit UNESPA</t>
  </si>
  <si>
    <t>31905.- Per assistència sanitària, empreses col·laboradores de la Seguretat Social</t>
  </si>
  <si>
    <t>31908.- Per assistència sanitària, mutues assegurances escolars i esportives</t>
  </si>
  <si>
    <t>31909.- Per assistència sanitària, corporacions locals</t>
  </si>
  <si>
    <t>31910.- Per assistència sanitària, altres ens i organismes públics</t>
  </si>
  <si>
    <t>31916.- Per assistència sanitària, INSS</t>
  </si>
  <si>
    <t>31917.- Per assistència sanitària, accidents de trànsit</t>
  </si>
  <si>
    <t>32.- Altres ingressos procedents de la prestació de serveis</t>
  </si>
  <si>
    <t>327.- Altres ingressos procedents de la prestació de serveis d'assistència sanitària</t>
  </si>
  <si>
    <t>32700.- Altres ingressos procedents de la prestació de serveis d'assistència sanitària</t>
  </si>
  <si>
    <t>32704.- Prestació assistència sanitària, empreses col·laboradores de la Seguretat Social</t>
  </si>
  <si>
    <t>32710.- Prestació assistència sanitària, entitats vinculades a la CAIB</t>
  </si>
  <si>
    <t>329.- Altres ingressos procedents de la prestació de serveis</t>
  </si>
  <si>
    <t>32910.- Drets de matrícula a cursos i seminaris</t>
  </si>
  <si>
    <t>32920.- Entrades a museus, exposicions, espectacles, etc.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</si>
  <si>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</si>
  <si>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</si>
  <si>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</si>
  <si>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</si>
  <si>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33001.- Venda, publicació i anuncis del BOIB</t>
  </si>
  <si>
    <t>33099.- Venda d'altres publicacions pròpies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</si>
  <si>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</si>
  <si>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</si>
  <si>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</si>
  <si>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</si>
  <si>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</si>
  <si>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33901.- Venda d'impresos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</si>
  <si>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</si>
  <si>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</si>
  <si>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</si>
  <si>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</si>
  <si>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</si>
  <si>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</si>
  <si>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</si>
  <si>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</si>
  <si>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</si>
  <si>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</si>
  <si>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</si>
  <si>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399.- Ingressos diversos</t>
  </si>
  <si>
    <t>39901.- Recursos eventuals</t>
  </si>
  <si>
    <t>39996.- Ingressos per anuncis de concursos</t>
  </si>
  <si>
    <t>39997.- Ingressos per recuperació de plata de radiografies</t>
  </si>
  <si>
    <t>39998.- Igressos per resolucions judicials</t>
  </si>
  <si>
    <t>39999.- Altres ingressos diversos</t>
  </si>
  <si>
    <t>4.- Transferències corrents</t>
  </si>
  <si>
    <t>40.- De l'Estat</t>
  </si>
  <si>
    <t>400.- De l'Administració general</t>
  </si>
  <si>
    <t>40000.- De l'Administració General de l'Estat</t>
  </si>
  <si>
    <t>40060.- De l'Administració General: Fons cohesió sanitat, assistència desplaçats</t>
  </si>
  <si>
    <t>401.- D'organismes autònoms</t>
  </si>
  <si>
    <t>40100.- D'organismes autònoms</t>
  </si>
  <si>
    <t>40101.- Del Servicio Público de Empleo (INEM)</t>
  </si>
  <si>
    <t>402.- De la Seguretat Social</t>
  </si>
  <si>
    <t>40201.- De l'Instituto de Migraciones y Servicios Sociales (IMSERSO)</t>
  </si>
  <si>
    <t>40260.- De la Seguretat Social, programa d'estalvi Incapacitat Temporal</t>
  </si>
  <si>
    <t>40261.- De la Seguretat Social, assistència residents estrangers</t>
  </si>
  <si>
    <t>44.- D'empreses públiques i d'altres ens públics de la CAIB</t>
  </si>
  <si>
    <t>444.- De fundacions del sector públic autonòmic</t>
  </si>
  <si>
    <t>44400.- Empreses públiques societàries de la CAIB</t>
  </si>
  <si>
    <t>45.- De comunitats autònomes</t>
  </si>
  <si>
    <t>450.- De la Comunitat Autònoma IB</t>
  </si>
  <si>
    <t>45000.- De l'administració general</t>
  </si>
  <si>
    <t>45001.- Comunita Autònoma IB, assistència desplaçats</t>
  </si>
  <si>
    <t>45002.- Comunita Autònoma IB, programa estalvi IT</t>
  </si>
  <si>
    <t>45004.- Comunita Autònoma IB, assistència residents estrangers</t>
  </si>
  <si>
    <t>49.- De l'exterior</t>
  </si>
  <si>
    <t>490.- Del Fons Social Europeu</t>
  </si>
  <si>
    <t>49000.- Del Fons Social Europeu</t>
  </si>
  <si>
    <t>5.- Ingressos patrimonials</t>
  </si>
  <si>
    <t>51.- Interessos de bestretes i préstecs concedits</t>
  </si>
  <si>
    <t>516.- A corporacions locals i altres ens territorials</t>
  </si>
  <si>
    <t>51600.- A corporacions locals i altres ens territorials</t>
  </si>
  <si>
    <t>52.- Interessos de dipòsits</t>
  </si>
  <si>
    <t>520.- Interessos de comptes bancàries</t>
  </si>
  <si>
    <t>52000.- Interessos de consignacions judicials</t>
  </si>
  <si>
    <t>52099.- Altres interessos de comptes bancaris</t>
  </si>
  <si>
    <t>55.- Productes de concessions i aprofitaments especials</t>
  </si>
  <si>
    <t>550.- Productes de concessions administratives</t>
  </si>
  <si>
    <t>55000.- Productes de concessions administratives</t>
  </si>
  <si>
    <t>55001.- Ingressos de cafeteries, llibreries i aparells de TV</t>
  </si>
  <si>
    <t>559.- Altres concessions i aprofitaments</t>
  </si>
  <si>
    <t>55900.- Altres concessions i aprofitaments</t>
  </si>
  <si>
    <t>7.- Transferències de capital</t>
  </si>
  <si>
    <t>70.- De l'Estat</t>
  </si>
  <si>
    <t>700.- De l'Administració general</t>
  </si>
  <si>
    <t>70000.- De l'Administració General</t>
  </si>
  <si>
    <t>701.- D'organismes autònoms</t>
  </si>
  <si>
    <t>70100.- D'organismes autònoms</t>
  </si>
  <si>
    <t>75.- De comunitats autònomes</t>
  </si>
  <si>
    <t>750.- De la Comunitat Autònoma IB</t>
  </si>
  <si>
    <t>75000.- De l'administració general</t>
  </si>
  <si>
    <t>79.- De l'exterior</t>
  </si>
  <si>
    <t>790.- Del Fons Europeu de Desenvolupament Regional</t>
  </si>
  <si>
    <t>79000.- Del Fons Europeu de Desenvolupament Regional</t>
  </si>
  <si>
    <t>795.- Dels fons de pesca</t>
  </si>
  <si>
    <t>79501.- Del Fons Europeu de Pesca FEP</t>
  </si>
  <si>
    <t>8.- Actius financers</t>
  </si>
  <si>
    <t>82.- Reintegraments de préstecs concedits al sector públic</t>
  </si>
  <si>
    <t>821.- Reintegraments de préstecs concedits al Sector Públic a llarg termini</t>
  </si>
  <si>
    <t>82106.- A corporacions locals</t>
  </si>
  <si>
    <t>9.- Passius financers</t>
  </si>
  <si>
    <t>91.- Préstecs rebuts en moneda nacional</t>
  </si>
  <si>
    <t>913.- Préstecs rebuts en moneda nacional a llarg termini d'ens que no pertanyen al sector públic</t>
  </si>
  <si>
    <t>91300.- A llarg termini d'ens que no pertanyen al sector públic.</t>
  </si>
  <si>
    <t>Inicial</t>
  </si>
  <si>
    <t>Inicial ajustat</t>
  </si>
  <si>
    <t>10000.- TA IRPF</t>
  </si>
  <si>
    <t>Compensació supressió gravàmen IP</t>
  </si>
  <si>
    <t>21000.- IVA</t>
  </si>
  <si>
    <t>22001.- IE Cervesa</t>
  </si>
  <si>
    <t>22003.- IE alcohol/begudes derivades</t>
  </si>
  <si>
    <t>22004.- IE labors del tabac</t>
  </si>
  <si>
    <t>22005.- IE hidrocarburs</t>
  </si>
  <si>
    <t>22007.- IE productes intermedis</t>
  </si>
  <si>
    <t>22009.- IE electricitat</t>
  </si>
  <si>
    <t>Ajusts fons complementaris/addicionals i liquidació (n-2)</t>
  </si>
  <si>
    <t>Fons de suficiència</t>
  </si>
  <si>
    <t>Homogeneitzat</t>
  </si>
  <si>
    <t>TT.II.</t>
  </si>
  <si>
    <t>SUBSECTORS, TRANSFERÈNCIES INTERNES I PRESSUPOST CONSOLIDAT</t>
  </si>
  <si>
    <t>Ajusts</t>
  </si>
  <si>
    <t>FINANÇAMENT AUTONÒMIC</t>
  </si>
  <si>
    <t>Detall i ajusts (1)</t>
  </si>
  <si>
    <t>Detall i ajusts (2)</t>
  </si>
  <si>
    <t>Concepte</t>
  </si>
  <si>
    <t>BAC TA IRPF, 98%</t>
  </si>
  <si>
    <t>Fons de garantia</t>
  </si>
  <si>
    <t>Liquidació (n-2)</t>
  </si>
  <si>
    <t>BAC IVA, 98%</t>
  </si>
  <si>
    <t>Devolució liquidació (-) 2008 no compensada</t>
  </si>
  <si>
    <t>220__. Imposts especials cedits</t>
  </si>
  <si>
    <t>40000.- De l'Administració General</t>
  </si>
  <si>
    <t>Liquidació (n-2), impost cedits</t>
  </si>
  <si>
    <t>Liquidació (n-2), fons de garantia</t>
  </si>
  <si>
    <t>Liquidació (n-2), fons de suficiència</t>
  </si>
  <si>
    <t>Liquidació (n-2), fons de convergència autonòmics</t>
  </si>
  <si>
    <t>Bestretes pressupostàries i no pressupostàries a cancel·lar</t>
  </si>
  <si>
    <t>40001.- Fons de garantía</t>
  </si>
  <si>
    <t>BAC Fons de garantía</t>
  </si>
  <si>
    <t>40002.- Fons de suficiència</t>
  </si>
  <si>
    <t>BAC Fons de suficiència</t>
  </si>
  <si>
    <t>40003.- Fons de convergència</t>
  </si>
  <si>
    <t>Fons de convergència autonòmics, liquidació (n-2)</t>
  </si>
  <si>
    <t>a.- Fons de cooperació</t>
  </si>
  <si>
    <t>b.- Fons de competitivitat</t>
  </si>
  <si>
    <t>40009.- Liquidació (n-2), imposts cedits/altres</t>
  </si>
  <si>
    <t>Pagaments IP (n-2)</t>
  </si>
  <si>
    <t>Ajornament de 60 a 120 mensualitats liquidacions (-) no compensades</t>
  </si>
  <si>
    <t>Total finançament autonòmic</t>
  </si>
  <si>
    <t>BAC TA IRPF, 02% addicional</t>
  </si>
  <si>
    <t>BAC IVA, 02% addicional</t>
  </si>
  <si>
    <t>BAC IE cervesa, 98%</t>
  </si>
  <si>
    <t>BAC IE cervesa, 02% addicional</t>
  </si>
  <si>
    <t>BAC IE alcohol/begudes derivades, 02% addicional</t>
  </si>
  <si>
    <t>BAC IE alcohol/begudes derivades, 98%</t>
  </si>
  <si>
    <t>BAC IE labors del tabac, 02% addicional</t>
  </si>
  <si>
    <t>BAC IE labors del tabac, 98%</t>
  </si>
  <si>
    <t>BAC IE hidrocarburs, 02% addicional</t>
  </si>
  <si>
    <t>BAC IE hidrocarburs, 98%</t>
  </si>
  <si>
    <t>BAC IE productes intermedis, 98%</t>
  </si>
  <si>
    <t>BAC IE productes intermedis, 02% addicional</t>
  </si>
  <si>
    <t>BAC IE electricitat, 02% addicional</t>
  </si>
  <si>
    <t>BAC IE electricitat, 98%</t>
  </si>
  <si>
    <t>Liquidació (n-2), garantia finançament sanitat</t>
  </si>
  <si>
    <t>Liquidació (n-2), impost cedits ajornament liquidació (-)</t>
  </si>
  <si>
    <t>Fons dotació complementària finançament sanitat</t>
  </si>
  <si>
    <t>Fons complementari compensació costs d'insularitat</t>
  </si>
  <si>
    <t>BAC recursos nou sistema finançament</t>
  </si>
  <si>
    <t>Altres (compensació supresió gravàmen IP)</t>
  </si>
  <si>
    <t>Dèficit inicial PG 2011</t>
  </si>
  <si>
    <t>(1) Pressupost CAIB aprovat, amb dades de finançament autonòmic corresponets a PG 2010</t>
  </si>
  <si>
    <t>(2) Pressupost CAIB teòric, amb dades de finançament autonòmic corresponents a comunicació MEH per al 2011</t>
  </si>
  <si>
    <t>PP.GG. CAIB 2011. PRESSUPOST CONSOLIDAT (Pròrroga PG 2011)</t>
  </si>
  <si>
    <t>PP.GG. CAIB 2011. SECTOR PÚBLIC ADMINISDTRATIU. PRESSUPOST CONSOLIDAT D'INGRESSOS (Pròrroga PG 2010)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</si>
</sst>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3" borderId="1" xfId="0" applyFont="1" applyFill="1" applyBorder="1"/>
    <xf numFmtId="0" fontId="3" fillId="0" borderId="0" xfId="0" applyFont="1"/>
    <xf numFmtId="0" fontId="3" fillId="5" borderId="2" xfId="0" applyFont="1" applyFill="1" applyBorder="1" applyAlignment="1">
      <alignment horizontal="left" indent="1"/>
    </xf>
    <xf numFmtId="4" fontId="3" fillId="5" borderId="2" xfId="0" applyNumberFormat="1" applyFont="1" applyFill="1" applyBorder="1"/>
    <xf numFmtId="0" fontId="3" fillId="0" borderId="3" xfId="0" applyFont="1" applyBorder="1" applyAlignment="1">
      <alignment horizontal="left" indent="2"/>
    </xf>
    <xf numFmtId="4" fontId="3" fillId="0" borderId="3" xfId="0" applyNumberFormat="1" applyFont="1" applyBorder="1"/>
    <xf numFmtId="0" fontId="3" fillId="0" borderId="3" xfId="0" applyFont="1" applyBorder="1" applyAlignment="1">
      <alignment horizontal="left" indent="3"/>
    </xf>
    <xf numFmtId="0" fontId="2" fillId="4" borderId="3" xfId="0" applyFont="1" applyFill="1" applyBorder="1" applyAlignment="1">
      <alignment horizontal="left"/>
    </xf>
    <xf numFmtId="4" fontId="2" fillId="4" borderId="3" xfId="0" applyNumberFormat="1" applyFont="1" applyFill="1" applyBorder="1"/>
    <xf numFmtId="0" fontId="3" fillId="0" borderId="0" xfId="0" applyFont="1" applyBorder="1" applyAlignment="1">
      <alignment horizontal="left" indent="3"/>
    </xf>
    <xf numFmtId="4" fontId="3" fillId="0" borderId="0" xfId="0" applyNumberFormat="1" applyFont="1" applyBorder="1"/>
    <xf numFmtId="0" fontId="4" fillId="0" borderId="4" xfId="0" applyFont="1" applyBorder="1" applyAlignment="1">
      <alignment horizontal="left"/>
    </xf>
    <xf numFmtId="4" fontId="4" fillId="0" borderId="4" xfId="0" applyNumberFormat="1" applyFont="1" applyBorder="1"/>
    <xf numFmtId="0" fontId="1" fillId="3" borderId="1" xfId="0" applyFont="1" applyFill="1" applyBorder="1" applyAlignment="1">
      <alignment horizontal="right"/>
    </xf>
    <xf numFmtId="0" fontId="5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" fillId="2" borderId="0" xfId="0" applyFont="1" applyFill="1" applyBorder="1" applyAlignment="1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3" fillId="0" borderId="3" xfId="0" applyFont="1" applyBorder="1" applyAlignment="1">
      <alignment horizontal="left" indent="1"/>
    </xf>
    <xf numFmtId="0" fontId="3" fillId="6" borderId="3" xfId="0" applyFont="1" applyFill="1" applyBorder="1" applyAlignment="1">
      <alignment horizontal="left" indent="1"/>
    </xf>
    <xf numFmtId="4" fontId="3" fillId="6" borderId="3" xfId="0" applyNumberFormat="1" applyFont="1" applyFill="1" applyBorder="1"/>
    <xf numFmtId="0" fontId="6" fillId="0" borderId="0" xfId="0" applyFont="1"/>
    <xf numFmtId="4" fontId="6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4" fontId="8" fillId="0" borderId="0" xfId="0" applyNumberFormat="1" applyFont="1"/>
    <xf numFmtId="0" fontId="8" fillId="0" borderId="0" xfId="0" applyFont="1" applyAlignment="1">
      <alignment horizontal="left" indent="1"/>
    </xf>
    <xf numFmtId="0" fontId="7" fillId="0" borderId="0" xfId="0" applyFont="1" applyAlignment="1">
      <alignment horizontal="left" indent="1"/>
    </xf>
    <xf numFmtId="4" fontId="7" fillId="0" borderId="0" xfId="0" applyNumberFormat="1" applyFont="1"/>
    <xf numFmtId="0" fontId="8" fillId="0" borderId="0" xfId="0" applyFont="1" applyAlignment="1">
      <alignment horizontal="left" indent="2"/>
    </xf>
    <xf numFmtId="0" fontId="3" fillId="6" borderId="3" xfId="0" applyFont="1" applyFill="1" applyBorder="1" applyAlignment="1">
      <alignment horizontal="left" indent="2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76"/>
  <sheetViews>
    <sheetView tabSelected="1" zoomScale="90" zoomScaleNormal="90" workbookViewId="0">
      <selection sqref="A1:I1"/>
    </sheetView>
  </sheetViews>
  <sheetFormatPr baseColWidth="10" defaultRowHeight="12.75"/>
  <cols>
    <col min="1" max="1" width="60.7109375" style="2" customWidth="1"/>
    <col min="2" max="9" width="14.7109375" style="2" customWidth="1"/>
    <col min="10" max="10" width="1.7109375" style="2" customWidth="1"/>
    <col min="11" max="13" width="3.28515625" style="2" bestFit="1" customWidth="1"/>
    <col min="14" max="16384" width="11.42578125" style="2"/>
  </cols>
  <sheetData>
    <row r="1" spans="1:13">
      <c r="A1" s="34" t="s">
        <v>278</v>
      </c>
      <c r="B1" s="34"/>
      <c r="C1" s="34"/>
      <c r="D1" s="34"/>
      <c r="E1" s="34"/>
      <c r="F1" s="34"/>
      <c r="G1" s="34"/>
      <c r="H1" s="34"/>
      <c r="I1" s="34"/>
    </row>
    <row r="2" spans="1:13">
      <c r="A2" s="1" t="s">
        <v>5</v>
      </c>
      <c r="B2" s="35" t="s">
        <v>224</v>
      </c>
      <c r="C2" s="35"/>
      <c r="D2" s="35"/>
      <c r="E2" s="35"/>
      <c r="F2" s="35"/>
      <c r="G2" s="35"/>
      <c r="H2" s="35"/>
      <c r="I2" s="35"/>
    </row>
    <row r="3" spans="1:13">
      <c r="A3" s="1" t="s">
        <v>6</v>
      </c>
      <c r="B3" s="14" t="s">
        <v>0</v>
      </c>
      <c r="C3" s="14" t="s">
        <v>1</v>
      </c>
      <c r="D3" s="14" t="s">
        <v>2</v>
      </c>
      <c r="E3" s="14" t="s">
        <v>3</v>
      </c>
      <c r="F3" s="14" t="s">
        <v>223</v>
      </c>
      <c r="G3" s="14" t="s">
        <v>4</v>
      </c>
      <c r="H3" s="14" t="s">
        <v>225</v>
      </c>
      <c r="I3" s="14" t="s">
        <v>222</v>
      </c>
      <c r="K3" s="16"/>
      <c r="L3" s="16"/>
      <c r="M3" s="16"/>
    </row>
    <row r="4" spans="1:13">
      <c r="A4" s="8" t="s">
        <v>7</v>
      </c>
      <c r="B4" s="9">
        <v>560568370</v>
      </c>
      <c r="C4" s="9"/>
      <c r="D4" s="9"/>
      <c r="E4" s="9">
        <v>560568370</v>
      </c>
      <c r="F4" s="9"/>
      <c r="G4" s="9">
        <v>560568370</v>
      </c>
      <c r="H4" s="9">
        <v>103426540</v>
      </c>
      <c r="I4" s="9">
        <v>663994910</v>
      </c>
      <c r="K4" s="15" t="str">
        <f>IF(SUM(B4:D4)=E4,"ü","N")</f>
        <v>ü</v>
      </c>
      <c r="L4" s="15" t="str">
        <f>IF(E4-F4=G4,"ü","N")</f>
        <v>ü</v>
      </c>
      <c r="M4" s="15" t="str">
        <f>IF(G4+H4=I4,"ü","N")</f>
        <v>ü</v>
      </c>
    </row>
    <row r="5" spans="1:13">
      <c r="A5" s="3" t="s">
        <v>8</v>
      </c>
      <c r="B5" s="4">
        <v>498076160</v>
      </c>
      <c r="C5" s="4"/>
      <c r="D5" s="4"/>
      <c r="E5" s="4">
        <v>498076160</v>
      </c>
      <c r="F5" s="4"/>
      <c r="G5" s="4">
        <v>498076160</v>
      </c>
      <c r="H5" s="4">
        <v>103426540</v>
      </c>
      <c r="I5" s="4">
        <v>601502700</v>
      </c>
      <c r="K5" s="15" t="str">
        <f t="shared" ref="K5:K68" si="0">IF(SUM(B5:D5)=E5,"ü","N")</f>
        <v>ü</v>
      </c>
      <c r="L5" s="15" t="str">
        <f t="shared" ref="L5:L68" si="1">IF(E5-F5=G5,"ü","N")</f>
        <v>ü</v>
      </c>
      <c r="M5" s="15" t="str">
        <f t="shared" ref="M5:M68" si="2">IF(G5+H5=I5,"ü","N")</f>
        <v>ü</v>
      </c>
    </row>
    <row r="6" spans="1:13">
      <c r="A6" s="33" t="s">
        <v>9</v>
      </c>
      <c r="B6" s="22">
        <v>498076160</v>
      </c>
      <c r="C6" s="22"/>
      <c r="D6" s="22"/>
      <c r="E6" s="22">
        <v>498076160</v>
      </c>
      <c r="F6" s="22"/>
      <c r="G6" s="22">
        <v>498076160</v>
      </c>
      <c r="H6" s="22">
        <v>103426540</v>
      </c>
      <c r="I6" s="22">
        <v>601502700</v>
      </c>
      <c r="K6" s="15" t="str">
        <f t="shared" si="0"/>
        <v>ü</v>
      </c>
      <c r="L6" s="15" t="str">
        <f t="shared" si="1"/>
        <v>ü</v>
      </c>
      <c r="M6" s="15" t="str">
        <f t="shared" si="2"/>
        <v>ü</v>
      </c>
    </row>
    <row r="7" spans="1:13">
      <c r="A7" s="7" t="s">
        <v>10</v>
      </c>
      <c r="B7" s="6">
        <v>498076160</v>
      </c>
      <c r="C7" s="6"/>
      <c r="D7" s="6"/>
      <c r="E7" s="6">
        <v>498076160</v>
      </c>
      <c r="F7" s="6"/>
      <c r="G7" s="6">
        <v>498076160</v>
      </c>
      <c r="H7" s="6">
        <v>103426540</v>
      </c>
      <c r="I7" s="6">
        <v>601502700</v>
      </c>
      <c r="K7" s="15" t="str">
        <f t="shared" si="0"/>
        <v>ü</v>
      </c>
      <c r="L7" s="15" t="str">
        <f t="shared" si="1"/>
        <v>ü</v>
      </c>
      <c r="M7" s="15" t="str">
        <f t="shared" si="2"/>
        <v>ü</v>
      </c>
    </row>
    <row r="8" spans="1:13">
      <c r="A8" s="3" t="s">
        <v>11</v>
      </c>
      <c r="B8" s="4">
        <v>62492210</v>
      </c>
      <c r="C8" s="4"/>
      <c r="D8" s="4"/>
      <c r="E8" s="4">
        <v>62492210</v>
      </c>
      <c r="F8" s="4"/>
      <c r="G8" s="4">
        <v>62492210</v>
      </c>
      <c r="H8" s="4"/>
      <c r="I8" s="4">
        <v>62492210</v>
      </c>
      <c r="K8" s="15" t="str">
        <f t="shared" si="0"/>
        <v>ü</v>
      </c>
      <c r="L8" s="15" t="str">
        <f t="shared" si="1"/>
        <v>ü</v>
      </c>
      <c r="M8" s="15" t="str">
        <f t="shared" si="2"/>
        <v>ü</v>
      </c>
    </row>
    <row r="9" spans="1:13">
      <c r="A9" s="33" t="s">
        <v>12</v>
      </c>
      <c r="B9" s="22">
        <v>62492200</v>
      </c>
      <c r="C9" s="22"/>
      <c r="D9" s="22"/>
      <c r="E9" s="22">
        <v>62492200</v>
      </c>
      <c r="F9" s="22"/>
      <c r="G9" s="22">
        <v>62492200</v>
      </c>
      <c r="H9" s="22"/>
      <c r="I9" s="22">
        <v>62492200</v>
      </c>
      <c r="K9" s="15" t="str">
        <f t="shared" si="0"/>
        <v>ü</v>
      </c>
      <c r="L9" s="15" t="str">
        <f t="shared" si="1"/>
        <v>ü</v>
      </c>
      <c r="M9" s="15" t="str">
        <f t="shared" si="2"/>
        <v>ü</v>
      </c>
    </row>
    <row r="10" spans="1:13">
      <c r="A10" s="7" t="s">
        <v>13</v>
      </c>
      <c r="B10" s="6">
        <v>62492200</v>
      </c>
      <c r="C10" s="6"/>
      <c r="D10" s="6"/>
      <c r="E10" s="6">
        <v>62492200</v>
      </c>
      <c r="F10" s="6"/>
      <c r="G10" s="6">
        <v>62492200</v>
      </c>
      <c r="H10" s="6"/>
      <c r="I10" s="6">
        <v>62492200</v>
      </c>
      <c r="K10" s="15" t="str">
        <f t="shared" si="0"/>
        <v>ü</v>
      </c>
      <c r="L10" s="15" t="str">
        <f t="shared" si="1"/>
        <v>ü</v>
      </c>
      <c r="M10" s="15" t="str">
        <f t="shared" si="2"/>
        <v>ü</v>
      </c>
    </row>
    <row r="11" spans="1:13">
      <c r="A11" s="33" t="s">
        <v>14</v>
      </c>
      <c r="B11" s="22">
        <v>10</v>
      </c>
      <c r="C11" s="22"/>
      <c r="D11" s="22"/>
      <c r="E11" s="22">
        <v>10</v>
      </c>
      <c r="F11" s="22"/>
      <c r="G11" s="22">
        <v>10</v>
      </c>
      <c r="H11" s="22"/>
      <c r="I11" s="22">
        <v>10</v>
      </c>
      <c r="K11" s="15" t="str">
        <f t="shared" si="0"/>
        <v>ü</v>
      </c>
      <c r="L11" s="15" t="str">
        <f t="shared" si="1"/>
        <v>ü</v>
      </c>
      <c r="M11" s="15" t="str">
        <f t="shared" si="2"/>
        <v>ü</v>
      </c>
    </row>
    <row r="12" spans="1:13">
      <c r="A12" s="7" t="s">
        <v>15</v>
      </c>
      <c r="B12" s="6">
        <v>10</v>
      </c>
      <c r="C12" s="6"/>
      <c r="D12" s="6"/>
      <c r="E12" s="6">
        <v>10</v>
      </c>
      <c r="F12" s="6"/>
      <c r="G12" s="6">
        <v>10</v>
      </c>
      <c r="H12" s="6"/>
      <c r="I12" s="6">
        <v>10</v>
      </c>
      <c r="K12" s="15" t="str">
        <f t="shared" si="0"/>
        <v>ü</v>
      </c>
      <c r="L12" s="15" t="str">
        <f t="shared" si="1"/>
        <v>ü</v>
      </c>
      <c r="M12" s="15" t="str">
        <f t="shared" si="2"/>
        <v>ü</v>
      </c>
    </row>
    <row r="13" spans="1:13">
      <c r="A13" s="8" t="s">
        <v>16</v>
      </c>
      <c r="B13" s="9">
        <v>1332093480</v>
      </c>
      <c r="C13" s="9"/>
      <c r="D13" s="9"/>
      <c r="E13" s="9">
        <v>1332093480</v>
      </c>
      <c r="F13" s="9"/>
      <c r="G13" s="9">
        <v>1332093480</v>
      </c>
      <c r="H13" s="9"/>
      <c r="I13" s="9">
        <v>1332093480</v>
      </c>
      <c r="K13" s="15" t="str">
        <f t="shared" si="0"/>
        <v>ü</v>
      </c>
      <c r="L13" s="15" t="str">
        <f t="shared" si="1"/>
        <v>ü</v>
      </c>
      <c r="M13" s="15" t="str">
        <f t="shared" si="2"/>
        <v>ü</v>
      </c>
    </row>
    <row r="14" spans="1:13">
      <c r="A14" s="3" t="s">
        <v>17</v>
      </c>
      <c r="B14" s="4">
        <v>332767700</v>
      </c>
      <c r="C14" s="4"/>
      <c r="D14" s="4"/>
      <c r="E14" s="4">
        <v>332767700</v>
      </c>
      <c r="F14" s="4"/>
      <c r="G14" s="4">
        <v>332767700</v>
      </c>
      <c r="H14" s="4"/>
      <c r="I14" s="4">
        <v>332767700</v>
      </c>
      <c r="K14" s="15" t="str">
        <f t="shared" si="0"/>
        <v>ü</v>
      </c>
      <c r="L14" s="15" t="str">
        <f t="shared" si="1"/>
        <v>ü</v>
      </c>
      <c r="M14" s="15" t="str">
        <f t="shared" si="2"/>
        <v>ü</v>
      </c>
    </row>
    <row r="15" spans="1:13">
      <c r="A15" s="33" t="s">
        <v>18</v>
      </c>
      <c r="B15" s="22">
        <v>191982100</v>
      </c>
      <c r="C15" s="22"/>
      <c r="D15" s="22"/>
      <c r="E15" s="22">
        <v>191982100</v>
      </c>
      <c r="F15" s="22"/>
      <c r="G15" s="22">
        <v>191982100</v>
      </c>
      <c r="H15" s="22"/>
      <c r="I15" s="22">
        <v>191982100</v>
      </c>
      <c r="K15" s="15" t="str">
        <f t="shared" si="0"/>
        <v>ü</v>
      </c>
      <c r="L15" s="15" t="str">
        <f t="shared" si="1"/>
        <v>ü</v>
      </c>
      <c r="M15" s="15" t="str">
        <f t="shared" si="2"/>
        <v>ü</v>
      </c>
    </row>
    <row r="16" spans="1:13">
      <c r="A16" s="7" t="s">
        <v>19</v>
      </c>
      <c r="B16" s="6">
        <v>191973100</v>
      </c>
      <c r="C16" s="6"/>
      <c r="D16" s="6"/>
      <c r="E16" s="6">
        <v>191973100</v>
      </c>
      <c r="F16" s="6"/>
      <c r="G16" s="6">
        <v>191973100</v>
      </c>
      <c r="H16" s="6"/>
      <c r="I16" s="6">
        <v>191973100</v>
      </c>
      <c r="K16" s="15" t="str">
        <f t="shared" si="0"/>
        <v>ü</v>
      </c>
      <c r="L16" s="15" t="str">
        <f t="shared" si="1"/>
        <v>ü</v>
      </c>
      <c r="M16" s="15" t="str">
        <f t="shared" si="2"/>
        <v>ü</v>
      </c>
    </row>
    <row r="17" spans="1:13">
      <c r="A17" s="7" t="s">
        <v>20</v>
      </c>
      <c r="B17" s="6">
        <v>9000</v>
      </c>
      <c r="C17" s="6"/>
      <c r="D17" s="6"/>
      <c r="E17" s="6">
        <v>9000</v>
      </c>
      <c r="F17" s="6"/>
      <c r="G17" s="6">
        <v>9000</v>
      </c>
      <c r="H17" s="6"/>
      <c r="I17" s="6">
        <v>9000</v>
      </c>
      <c r="K17" s="15" t="str">
        <f t="shared" si="0"/>
        <v>ü</v>
      </c>
      <c r="L17" s="15" t="str">
        <f t="shared" si="1"/>
        <v>ü</v>
      </c>
      <c r="M17" s="15" t="str">
        <f t="shared" si="2"/>
        <v>ü</v>
      </c>
    </row>
    <row r="18" spans="1:13">
      <c r="A18" s="33" t="s">
        <v>21</v>
      </c>
      <c r="B18" s="22">
        <v>140785600</v>
      </c>
      <c r="C18" s="22"/>
      <c r="D18" s="22"/>
      <c r="E18" s="22">
        <v>140785600</v>
      </c>
      <c r="F18" s="22"/>
      <c r="G18" s="22">
        <v>140785600</v>
      </c>
      <c r="H18" s="22"/>
      <c r="I18" s="22">
        <v>140785600</v>
      </c>
      <c r="K18" s="15" t="str">
        <f t="shared" si="0"/>
        <v>ü</v>
      </c>
      <c r="L18" s="15" t="str">
        <f t="shared" si="1"/>
        <v>ü</v>
      </c>
      <c r="M18" s="15" t="str">
        <f t="shared" si="2"/>
        <v>ü</v>
      </c>
    </row>
    <row r="19" spans="1:13">
      <c r="A19" s="7" t="s">
        <v>22</v>
      </c>
      <c r="B19" s="6">
        <v>139885600</v>
      </c>
      <c r="C19" s="6"/>
      <c r="D19" s="6"/>
      <c r="E19" s="6">
        <v>139885600</v>
      </c>
      <c r="F19" s="6"/>
      <c r="G19" s="6">
        <v>139885600</v>
      </c>
      <c r="H19" s="6"/>
      <c r="I19" s="6">
        <v>139885600</v>
      </c>
      <c r="K19" s="15" t="str">
        <f t="shared" si="0"/>
        <v>ü</v>
      </c>
      <c r="L19" s="15" t="str">
        <f t="shared" si="1"/>
        <v>ü</v>
      </c>
      <c r="M19" s="15" t="str">
        <f t="shared" si="2"/>
        <v>ü</v>
      </c>
    </row>
    <row r="20" spans="1:13">
      <c r="A20" s="7" t="s">
        <v>23</v>
      </c>
      <c r="B20" s="6">
        <v>900000</v>
      </c>
      <c r="C20" s="6"/>
      <c r="D20" s="6"/>
      <c r="E20" s="6">
        <v>900000</v>
      </c>
      <c r="F20" s="6"/>
      <c r="G20" s="6">
        <v>900000</v>
      </c>
      <c r="H20" s="6"/>
      <c r="I20" s="6">
        <v>900000</v>
      </c>
      <c r="K20" s="15" t="str">
        <f t="shared" si="0"/>
        <v>ü</v>
      </c>
      <c r="L20" s="15" t="str">
        <f t="shared" si="1"/>
        <v>ü</v>
      </c>
      <c r="M20" s="15" t="str">
        <f t="shared" si="2"/>
        <v>ü</v>
      </c>
    </row>
    <row r="21" spans="1:13">
      <c r="A21" s="3" t="s">
        <v>24</v>
      </c>
      <c r="B21" s="4">
        <v>590802850</v>
      </c>
      <c r="C21" s="4"/>
      <c r="D21" s="4"/>
      <c r="E21" s="4">
        <v>590802850</v>
      </c>
      <c r="F21" s="4"/>
      <c r="G21" s="4">
        <v>590802850</v>
      </c>
      <c r="H21" s="4"/>
      <c r="I21" s="4">
        <v>590802850</v>
      </c>
      <c r="K21" s="15" t="str">
        <f t="shared" si="0"/>
        <v>ü</v>
      </c>
      <c r="L21" s="15" t="str">
        <f t="shared" si="1"/>
        <v>ü</v>
      </c>
      <c r="M21" s="15" t="str">
        <f t="shared" si="2"/>
        <v>ü</v>
      </c>
    </row>
    <row r="22" spans="1:13">
      <c r="A22" s="33" t="s">
        <v>25</v>
      </c>
      <c r="B22" s="22">
        <v>590802850</v>
      </c>
      <c r="C22" s="22"/>
      <c r="D22" s="22"/>
      <c r="E22" s="22">
        <v>590802850</v>
      </c>
      <c r="F22" s="22"/>
      <c r="G22" s="22">
        <v>590802850</v>
      </c>
      <c r="H22" s="22"/>
      <c r="I22" s="22">
        <v>590802850</v>
      </c>
      <c r="K22" s="15" t="str">
        <f t="shared" si="0"/>
        <v>ü</v>
      </c>
      <c r="L22" s="15" t="str">
        <f t="shared" si="1"/>
        <v>ü</v>
      </c>
      <c r="M22" s="15" t="str">
        <f t="shared" si="2"/>
        <v>ü</v>
      </c>
    </row>
    <row r="23" spans="1:13">
      <c r="A23" s="7" t="s">
        <v>26</v>
      </c>
      <c r="B23" s="6">
        <v>590802850</v>
      </c>
      <c r="C23" s="6"/>
      <c r="D23" s="6"/>
      <c r="E23" s="6">
        <v>590802850</v>
      </c>
      <c r="F23" s="6"/>
      <c r="G23" s="6">
        <v>590802850</v>
      </c>
      <c r="H23" s="6"/>
      <c r="I23" s="6">
        <v>590802850</v>
      </c>
      <c r="K23" s="15" t="str">
        <f t="shared" si="0"/>
        <v>ü</v>
      </c>
      <c r="L23" s="15" t="str">
        <f t="shared" si="1"/>
        <v>ü</v>
      </c>
      <c r="M23" s="15" t="str">
        <f t="shared" si="2"/>
        <v>ü</v>
      </c>
    </row>
    <row r="24" spans="1:13">
      <c r="A24" s="3" t="s">
        <v>27</v>
      </c>
      <c r="B24" s="4">
        <v>355901530</v>
      </c>
      <c r="C24" s="4"/>
      <c r="D24" s="4"/>
      <c r="E24" s="4">
        <v>355901530</v>
      </c>
      <c r="F24" s="4"/>
      <c r="G24" s="4">
        <v>355901530</v>
      </c>
      <c r="H24" s="4"/>
      <c r="I24" s="4">
        <v>355901530</v>
      </c>
      <c r="K24" s="15" t="str">
        <f t="shared" si="0"/>
        <v>ü</v>
      </c>
      <c r="L24" s="15" t="str">
        <f t="shared" si="1"/>
        <v>ü</v>
      </c>
      <c r="M24" s="15" t="str">
        <f t="shared" si="2"/>
        <v>ü</v>
      </c>
    </row>
    <row r="25" spans="1:13">
      <c r="A25" s="33" t="s">
        <v>28</v>
      </c>
      <c r="B25" s="22">
        <v>355901530</v>
      </c>
      <c r="C25" s="22"/>
      <c r="D25" s="22"/>
      <c r="E25" s="22">
        <v>355901530</v>
      </c>
      <c r="F25" s="22"/>
      <c r="G25" s="22">
        <v>355901530</v>
      </c>
      <c r="H25" s="22"/>
      <c r="I25" s="22">
        <v>355901530</v>
      </c>
      <c r="K25" s="15" t="str">
        <f t="shared" si="0"/>
        <v>ü</v>
      </c>
      <c r="L25" s="15" t="str">
        <f t="shared" si="1"/>
        <v>ü</v>
      </c>
      <c r="M25" s="15" t="str">
        <f t="shared" si="2"/>
        <v>ü</v>
      </c>
    </row>
    <row r="26" spans="1:13">
      <c r="A26" s="7" t="s">
        <v>29</v>
      </c>
      <c r="B26" s="6">
        <v>3564900</v>
      </c>
      <c r="C26" s="6"/>
      <c r="D26" s="6"/>
      <c r="E26" s="6">
        <v>3564900</v>
      </c>
      <c r="F26" s="6"/>
      <c r="G26" s="6">
        <v>3564900</v>
      </c>
      <c r="H26" s="6"/>
      <c r="I26" s="6">
        <v>3564900</v>
      </c>
      <c r="K26" s="15" t="str">
        <f t="shared" si="0"/>
        <v>ü</v>
      </c>
      <c r="L26" s="15" t="str">
        <f t="shared" si="1"/>
        <v>ü</v>
      </c>
      <c r="M26" s="15" t="str">
        <f t="shared" si="2"/>
        <v>ü</v>
      </c>
    </row>
    <row r="27" spans="1:13">
      <c r="A27" s="7" t="s">
        <v>30</v>
      </c>
      <c r="B27" s="6">
        <v>11172930</v>
      </c>
      <c r="C27" s="6"/>
      <c r="D27" s="6"/>
      <c r="E27" s="6">
        <v>11172930</v>
      </c>
      <c r="F27" s="6"/>
      <c r="G27" s="6">
        <v>11172930</v>
      </c>
      <c r="H27" s="6"/>
      <c r="I27" s="6">
        <v>11172930</v>
      </c>
      <c r="K27" s="15" t="str">
        <f t="shared" si="0"/>
        <v>ü</v>
      </c>
      <c r="L27" s="15" t="str">
        <f t="shared" si="1"/>
        <v>ü</v>
      </c>
      <c r="M27" s="15" t="str">
        <f t="shared" si="2"/>
        <v>ü</v>
      </c>
    </row>
    <row r="28" spans="1:13">
      <c r="A28" s="7" t="s">
        <v>31</v>
      </c>
      <c r="B28" s="6">
        <v>146874780</v>
      </c>
      <c r="C28" s="6"/>
      <c r="D28" s="6"/>
      <c r="E28" s="6">
        <v>146874780</v>
      </c>
      <c r="F28" s="6"/>
      <c r="G28" s="6">
        <v>146874780</v>
      </c>
      <c r="H28" s="6"/>
      <c r="I28" s="6">
        <v>146874780</v>
      </c>
      <c r="K28" s="15" t="str">
        <f t="shared" si="0"/>
        <v>ü</v>
      </c>
      <c r="L28" s="15" t="str">
        <f t="shared" si="1"/>
        <v>ü</v>
      </c>
      <c r="M28" s="15" t="str">
        <f t="shared" si="2"/>
        <v>ü</v>
      </c>
    </row>
    <row r="29" spans="1:13">
      <c r="A29" s="7" t="s">
        <v>32</v>
      </c>
      <c r="B29" s="6">
        <v>121837450</v>
      </c>
      <c r="C29" s="6"/>
      <c r="D29" s="6"/>
      <c r="E29" s="6">
        <v>121837450</v>
      </c>
      <c r="F29" s="6"/>
      <c r="G29" s="6">
        <v>121837450</v>
      </c>
      <c r="H29" s="6"/>
      <c r="I29" s="6">
        <v>121837450</v>
      </c>
      <c r="K29" s="15" t="str">
        <f t="shared" si="0"/>
        <v>ü</v>
      </c>
      <c r="L29" s="15" t="str">
        <f t="shared" si="1"/>
        <v>ü</v>
      </c>
      <c r="M29" s="15" t="str">
        <f t="shared" si="2"/>
        <v>ü</v>
      </c>
    </row>
    <row r="30" spans="1:13">
      <c r="A30" s="7" t="s">
        <v>33</v>
      </c>
      <c r="B30" s="6">
        <v>20538680</v>
      </c>
      <c r="C30" s="6"/>
      <c r="D30" s="6"/>
      <c r="E30" s="6">
        <v>20538680</v>
      </c>
      <c r="F30" s="6"/>
      <c r="G30" s="6">
        <v>20538680</v>
      </c>
      <c r="H30" s="6"/>
      <c r="I30" s="6">
        <v>20538680</v>
      </c>
      <c r="K30" s="15" t="str">
        <f t="shared" si="0"/>
        <v>ü</v>
      </c>
      <c r="L30" s="15" t="str">
        <f t="shared" si="1"/>
        <v>ü</v>
      </c>
      <c r="M30" s="15" t="str">
        <f t="shared" si="2"/>
        <v>ü</v>
      </c>
    </row>
    <row r="31" spans="1:13">
      <c r="A31" s="7" t="s">
        <v>34</v>
      </c>
      <c r="B31" s="6">
        <v>247330</v>
      </c>
      <c r="C31" s="6"/>
      <c r="D31" s="6"/>
      <c r="E31" s="6">
        <v>247330</v>
      </c>
      <c r="F31" s="6"/>
      <c r="G31" s="6">
        <v>247330</v>
      </c>
      <c r="H31" s="6"/>
      <c r="I31" s="6">
        <v>247330</v>
      </c>
      <c r="K31" s="15" t="str">
        <f t="shared" si="0"/>
        <v>ü</v>
      </c>
      <c r="L31" s="15" t="str">
        <f t="shared" si="1"/>
        <v>ü</v>
      </c>
      <c r="M31" s="15" t="str">
        <f t="shared" si="2"/>
        <v>ü</v>
      </c>
    </row>
    <row r="32" spans="1:13">
      <c r="A32" s="7" t="s">
        <v>35</v>
      </c>
      <c r="B32" s="6">
        <v>19623650</v>
      </c>
      <c r="C32" s="6"/>
      <c r="D32" s="6"/>
      <c r="E32" s="6">
        <v>19623650</v>
      </c>
      <c r="F32" s="6"/>
      <c r="G32" s="6">
        <v>19623650</v>
      </c>
      <c r="H32" s="6"/>
      <c r="I32" s="6">
        <v>19623650</v>
      </c>
      <c r="K32" s="15" t="str">
        <f t="shared" si="0"/>
        <v>ü</v>
      </c>
      <c r="L32" s="15" t="str">
        <f t="shared" si="1"/>
        <v>ü</v>
      </c>
      <c r="M32" s="15" t="str">
        <f t="shared" si="2"/>
        <v>ü</v>
      </c>
    </row>
    <row r="33" spans="1:13">
      <c r="A33" s="7" t="s">
        <v>36</v>
      </c>
      <c r="B33" s="6">
        <v>32041800</v>
      </c>
      <c r="C33" s="6"/>
      <c r="D33" s="6"/>
      <c r="E33" s="6">
        <v>32041800</v>
      </c>
      <c r="F33" s="6"/>
      <c r="G33" s="6">
        <v>32041800</v>
      </c>
      <c r="H33" s="6"/>
      <c r="I33" s="6">
        <v>32041800</v>
      </c>
      <c r="K33" s="15" t="str">
        <f t="shared" si="0"/>
        <v>ü</v>
      </c>
      <c r="L33" s="15" t="str">
        <f t="shared" si="1"/>
        <v>ü</v>
      </c>
      <c r="M33" s="15" t="str">
        <f t="shared" si="2"/>
        <v>ü</v>
      </c>
    </row>
    <row r="34" spans="1:13">
      <c r="A34" s="7" t="s">
        <v>37</v>
      </c>
      <c r="B34" s="6">
        <v>10</v>
      </c>
      <c r="C34" s="6"/>
      <c r="D34" s="6"/>
      <c r="E34" s="6">
        <v>10</v>
      </c>
      <c r="F34" s="6"/>
      <c r="G34" s="6">
        <v>10</v>
      </c>
      <c r="H34" s="6"/>
      <c r="I34" s="6">
        <v>10</v>
      </c>
      <c r="K34" s="15" t="str">
        <f t="shared" si="0"/>
        <v>ü</v>
      </c>
      <c r="L34" s="15" t="str">
        <f t="shared" si="1"/>
        <v>ü</v>
      </c>
      <c r="M34" s="15" t="str">
        <f t="shared" si="2"/>
        <v>ü</v>
      </c>
    </row>
    <row r="35" spans="1:13">
      <c r="A35" s="3" t="s">
        <v>38</v>
      </c>
      <c r="B35" s="4">
        <v>52621400</v>
      </c>
      <c r="C35" s="4"/>
      <c r="D35" s="4"/>
      <c r="E35" s="4">
        <v>52621400</v>
      </c>
      <c r="F35" s="4"/>
      <c r="G35" s="4">
        <v>52621400</v>
      </c>
      <c r="H35" s="4"/>
      <c r="I35" s="4">
        <v>52621400</v>
      </c>
      <c r="K35" s="15" t="str">
        <f t="shared" si="0"/>
        <v>ü</v>
      </c>
      <c r="L35" s="15" t="str">
        <f t="shared" si="1"/>
        <v>ü</v>
      </c>
      <c r="M35" s="15" t="str">
        <f t="shared" si="2"/>
        <v>ü</v>
      </c>
    </row>
    <row r="36" spans="1:13">
      <c r="A36" s="33" t="s">
        <v>39</v>
      </c>
      <c r="B36" s="22">
        <v>52621400</v>
      </c>
      <c r="C36" s="22"/>
      <c r="D36" s="22"/>
      <c r="E36" s="22">
        <v>52621400</v>
      </c>
      <c r="F36" s="22"/>
      <c r="G36" s="22">
        <v>52621400</v>
      </c>
      <c r="H36" s="22"/>
      <c r="I36" s="22">
        <v>52621400</v>
      </c>
      <c r="K36" s="15" t="str">
        <f t="shared" si="0"/>
        <v>ü</v>
      </c>
      <c r="L36" s="15" t="str">
        <f t="shared" si="1"/>
        <v>ü</v>
      </c>
      <c r="M36" s="15" t="str">
        <f t="shared" si="2"/>
        <v>ü</v>
      </c>
    </row>
    <row r="37" spans="1:13">
      <c r="A37" s="7" t="s">
        <v>40</v>
      </c>
      <c r="B37" s="6">
        <v>52621400</v>
      </c>
      <c r="C37" s="6"/>
      <c r="D37" s="6"/>
      <c r="E37" s="6">
        <v>52621400</v>
      </c>
      <c r="F37" s="6"/>
      <c r="G37" s="6">
        <v>52621400</v>
      </c>
      <c r="H37" s="6"/>
      <c r="I37" s="6">
        <v>52621400</v>
      </c>
      <c r="K37" s="15" t="str">
        <f t="shared" si="0"/>
        <v>ü</v>
      </c>
      <c r="L37" s="15" t="str">
        <f t="shared" si="1"/>
        <v>ü</v>
      </c>
      <c r="M37" s="15" t="str">
        <f t="shared" si="2"/>
        <v>ü</v>
      </c>
    </row>
    <row r="38" spans="1:13">
      <c r="A38" s="8" t="s">
        <v>41</v>
      </c>
      <c r="B38" s="9">
        <v>73935634</v>
      </c>
      <c r="C38" s="9">
        <v>1740000</v>
      </c>
      <c r="D38" s="9">
        <v>10329739</v>
      </c>
      <c r="E38" s="9">
        <v>86005373</v>
      </c>
      <c r="F38" s="9"/>
      <c r="G38" s="9">
        <v>86005373</v>
      </c>
      <c r="H38" s="9"/>
      <c r="I38" s="9">
        <v>86005373</v>
      </c>
      <c r="K38" s="15" t="str">
        <f t="shared" si="0"/>
        <v>ü</v>
      </c>
      <c r="L38" s="15" t="str">
        <f t="shared" si="1"/>
        <v>ü</v>
      </c>
      <c r="M38" s="15" t="str">
        <f t="shared" si="2"/>
        <v>ü</v>
      </c>
    </row>
    <row r="39" spans="1:13">
      <c r="A39" s="3" t="s">
        <v>42</v>
      </c>
      <c r="B39" s="4">
        <v>63215576</v>
      </c>
      <c r="C39" s="4"/>
      <c r="D39" s="4">
        <v>1</v>
      </c>
      <c r="E39" s="4">
        <v>63215577</v>
      </c>
      <c r="F39" s="4"/>
      <c r="G39" s="4">
        <v>63215577</v>
      </c>
      <c r="H39" s="4"/>
      <c r="I39" s="4">
        <v>63215577</v>
      </c>
      <c r="K39" s="15" t="str">
        <f t="shared" si="0"/>
        <v>ü</v>
      </c>
      <c r="L39" s="15" t="str">
        <f t="shared" si="1"/>
        <v>ü</v>
      </c>
      <c r="M39" s="15" t="str">
        <f t="shared" si="2"/>
        <v>ü</v>
      </c>
    </row>
    <row r="40" spans="1:13">
      <c r="A40" s="33" t="s">
        <v>43</v>
      </c>
      <c r="B40" s="22">
        <v>55134640</v>
      </c>
      <c r="C40" s="22"/>
      <c r="D40" s="22"/>
      <c r="E40" s="22">
        <v>55134640</v>
      </c>
      <c r="F40" s="22"/>
      <c r="G40" s="22">
        <v>55134640</v>
      </c>
      <c r="H40" s="22"/>
      <c r="I40" s="22">
        <v>55134640</v>
      </c>
      <c r="K40" s="15" t="str">
        <f t="shared" si="0"/>
        <v>ü</v>
      </c>
      <c r="L40" s="15" t="str">
        <f t="shared" si="1"/>
        <v>ü</v>
      </c>
      <c r="M40" s="15" t="str">
        <f t="shared" si="2"/>
        <v>ü</v>
      </c>
    </row>
    <row r="41" spans="1:13">
      <c r="A41" s="7" t="s">
        <v>44</v>
      </c>
      <c r="B41" s="6">
        <v>54606600</v>
      </c>
      <c r="C41" s="6"/>
      <c r="D41" s="6"/>
      <c r="E41" s="6">
        <v>54606600</v>
      </c>
      <c r="F41" s="6"/>
      <c r="G41" s="6">
        <v>54606600</v>
      </c>
      <c r="H41" s="6"/>
      <c r="I41" s="6">
        <v>54606600</v>
      </c>
      <c r="K41" s="15" t="str">
        <f t="shared" si="0"/>
        <v>ü</v>
      </c>
      <c r="L41" s="15" t="str">
        <f t="shared" si="1"/>
        <v>ü</v>
      </c>
      <c r="M41" s="15" t="str">
        <f t="shared" si="2"/>
        <v>ü</v>
      </c>
    </row>
    <row r="42" spans="1:13">
      <c r="A42" s="7" t="s">
        <v>45</v>
      </c>
      <c r="B42" s="6">
        <v>528040</v>
      </c>
      <c r="C42" s="6"/>
      <c r="D42" s="6"/>
      <c r="E42" s="6">
        <v>528040</v>
      </c>
      <c r="F42" s="6"/>
      <c r="G42" s="6">
        <v>528040</v>
      </c>
      <c r="H42" s="6"/>
      <c r="I42" s="6">
        <v>528040</v>
      </c>
      <c r="K42" s="15" t="str">
        <f t="shared" si="0"/>
        <v>ü</v>
      </c>
      <c r="L42" s="15" t="str">
        <f t="shared" si="1"/>
        <v>ü</v>
      </c>
      <c r="M42" s="15" t="str">
        <f t="shared" si="2"/>
        <v>ü</v>
      </c>
    </row>
    <row r="43" spans="1:13">
      <c r="A43" s="33" t="s">
        <v>46</v>
      </c>
      <c r="B43" s="22">
        <v>505156</v>
      </c>
      <c r="C43" s="22"/>
      <c r="D43" s="22"/>
      <c r="E43" s="22">
        <v>505156</v>
      </c>
      <c r="F43" s="22"/>
      <c r="G43" s="22">
        <v>505156</v>
      </c>
      <c r="H43" s="22"/>
      <c r="I43" s="22">
        <v>505156</v>
      </c>
      <c r="K43" s="15" t="str">
        <f t="shared" si="0"/>
        <v>ü</v>
      </c>
      <c r="L43" s="15" t="str">
        <f t="shared" si="1"/>
        <v>ü</v>
      </c>
      <c r="M43" s="15" t="str">
        <f t="shared" si="2"/>
        <v>ü</v>
      </c>
    </row>
    <row r="44" spans="1:13">
      <c r="A44" s="7" t="s">
        <v>47</v>
      </c>
      <c r="B44" s="6">
        <v>505156</v>
      </c>
      <c r="C44" s="6"/>
      <c r="D44" s="6"/>
      <c r="E44" s="6">
        <v>505156</v>
      </c>
      <c r="F44" s="6"/>
      <c r="G44" s="6">
        <v>505156</v>
      </c>
      <c r="H44" s="6"/>
      <c r="I44" s="6">
        <v>505156</v>
      </c>
      <c r="K44" s="15" t="str">
        <f t="shared" si="0"/>
        <v>ü</v>
      </c>
      <c r="L44" s="15" t="str">
        <f t="shared" si="1"/>
        <v>ü</v>
      </c>
      <c r="M44" s="15" t="str">
        <f t="shared" si="2"/>
        <v>ü</v>
      </c>
    </row>
    <row r="45" spans="1:13">
      <c r="A45" s="33" t="s">
        <v>48</v>
      </c>
      <c r="B45" s="22">
        <v>3002350</v>
      </c>
      <c r="C45" s="22"/>
      <c r="D45" s="22">
        <v>1</v>
      </c>
      <c r="E45" s="22">
        <v>3002351</v>
      </c>
      <c r="F45" s="22"/>
      <c r="G45" s="22">
        <v>3002351</v>
      </c>
      <c r="H45" s="22"/>
      <c r="I45" s="22">
        <v>3002351</v>
      </c>
      <c r="K45" s="15" t="str">
        <f t="shared" si="0"/>
        <v>ü</v>
      </c>
      <c r="L45" s="15" t="str">
        <f t="shared" si="1"/>
        <v>ü</v>
      </c>
      <c r="M45" s="15" t="str">
        <f t="shared" si="2"/>
        <v>ü</v>
      </c>
    </row>
    <row r="46" spans="1:13">
      <c r="A46" s="7" t="s">
        <v>49</v>
      </c>
      <c r="B46" s="6">
        <v>300600</v>
      </c>
      <c r="C46" s="6"/>
      <c r="D46" s="6"/>
      <c r="E46" s="6">
        <v>300600</v>
      </c>
      <c r="F46" s="6"/>
      <c r="G46" s="6">
        <v>300600</v>
      </c>
      <c r="H46" s="6"/>
      <c r="I46" s="6">
        <v>300600</v>
      </c>
      <c r="K46" s="15" t="str">
        <f t="shared" si="0"/>
        <v>ü</v>
      </c>
      <c r="L46" s="15" t="str">
        <f t="shared" si="1"/>
        <v>ü</v>
      </c>
      <c r="M46" s="15" t="str">
        <f t="shared" si="2"/>
        <v>ü</v>
      </c>
    </row>
    <row r="47" spans="1:13">
      <c r="A47" s="7" t="s">
        <v>50</v>
      </c>
      <c r="B47" s="6">
        <v>1360950</v>
      </c>
      <c r="C47" s="6"/>
      <c r="D47" s="6"/>
      <c r="E47" s="6">
        <v>1360950</v>
      </c>
      <c r="F47" s="6"/>
      <c r="G47" s="6">
        <v>1360950</v>
      </c>
      <c r="H47" s="6"/>
      <c r="I47" s="6">
        <v>1360950</v>
      </c>
      <c r="K47" s="15" t="str">
        <f t="shared" si="0"/>
        <v>ü</v>
      </c>
      <c r="L47" s="15" t="str">
        <f t="shared" si="1"/>
        <v>ü</v>
      </c>
      <c r="M47" s="15" t="str">
        <f t="shared" si="2"/>
        <v>ü</v>
      </c>
    </row>
    <row r="48" spans="1:13">
      <c r="A48" s="7" t="s">
        <v>51</v>
      </c>
      <c r="B48" s="6">
        <v>90600</v>
      </c>
      <c r="C48" s="6"/>
      <c r="D48" s="6"/>
      <c r="E48" s="6">
        <v>90600</v>
      </c>
      <c r="F48" s="6"/>
      <c r="G48" s="6">
        <v>90600</v>
      </c>
      <c r="H48" s="6"/>
      <c r="I48" s="6">
        <v>90600</v>
      </c>
      <c r="K48" s="15" t="str">
        <f t="shared" si="0"/>
        <v>ü</v>
      </c>
      <c r="L48" s="15" t="str">
        <f t="shared" si="1"/>
        <v>ü</v>
      </c>
      <c r="M48" s="15" t="str">
        <f t="shared" si="2"/>
        <v>ü</v>
      </c>
    </row>
    <row r="49" spans="1:13">
      <c r="A49" s="7" t="s">
        <v>52</v>
      </c>
      <c r="B49" s="6">
        <v>380000</v>
      </c>
      <c r="C49" s="6"/>
      <c r="D49" s="6"/>
      <c r="E49" s="6">
        <v>380000</v>
      </c>
      <c r="F49" s="6"/>
      <c r="G49" s="6">
        <v>380000</v>
      </c>
      <c r="H49" s="6"/>
      <c r="I49" s="6">
        <v>380000</v>
      </c>
      <c r="K49" s="15" t="str">
        <f t="shared" si="0"/>
        <v>ü</v>
      </c>
      <c r="L49" s="15" t="str">
        <f t="shared" si="1"/>
        <v>ü</v>
      </c>
      <c r="M49" s="15" t="str">
        <f t="shared" si="2"/>
        <v>ü</v>
      </c>
    </row>
    <row r="50" spans="1:13">
      <c r="A50" s="7" t="s">
        <v>53</v>
      </c>
      <c r="B50" s="6">
        <v>445310</v>
      </c>
      <c r="C50" s="6"/>
      <c r="D50" s="6"/>
      <c r="E50" s="6">
        <v>445310</v>
      </c>
      <c r="F50" s="6"/>
      <c r="G50" s="6">
        <v>445310</v>
      </c>
      <c r="H50" s="6"/>
      <c r="I50" s="6">
        <v>445310</v>
      </c>
      <c r="K50" s="15" t="str">
        <f t="shared" si="0"/>
        <v>ü</v>
      </c>
      <c r="L50" s="15" t="str">
        <f t="shared" si="1"/>
        <v>ü</v>
      </c>
      <c r="M50" s="15" t="str">
        <f t="shared" si="2"/>
        <v>ü</v>
      </c>
    </row>
    <row r="51" spans="1:13">
      <c r="A51" s="7" t="s">
        <v>54</v>
      </c>
      <c r="B51" s="6">
        <v>36000</v>
      </c>
      <c r="C51" s="6"/>
      <c r="D51" s="6"/>
      <c r="E51" s="6">
        <v>36000</v>
      </c>
      <c r="F51" s="6"/>
      <c r="G51" s="6">
        <v>36000</v>
      </c>
      <c r="H51" s="6"/>
      <c r="I51" s="6">
        <v>36000</v>
      </c>
      <c r="K51" s="15" t="str">
        <f t="shared" si="0"/>
        <v>ü</v>
      </c>
      <c r="L51" s="15" t="str">
        <f t="shared" si="1"/>
        <v>ü</v>
      </c>
      <c r="M51" s="15" t="str">
        <f t="shared" si="2"/>
        <v>ü</v>
      </c>
    </row>
    <row r="52" spans="1:13">
      <c r="A52" s="7" t="s">
        <v>55</v>
      </c>
      <c r="B52" s="6">
        <v>132600</v>
      </c>
      <c r="C52" s="6"/>
      <c r="D52" s="6">
        <v>1</v>
      </c>
      <c r="E52" s="6">
        <v>132601</v>
      </c>
      <c r="F52" s="6"/>
      <c r="G52" s="6">
        <v>132601</v>
      </c>
      <c r="H52" s="6"/>
      <c r="I52" s="6">
        <v>132601</v>
      </c>
      <c r="K52" s="15" t="str">
        <f t="shared" si="0"/>
        <v>ü</v>
      </c>
      <c r="L52" s="15" t="str">
        <f t="shared" si="1"/>
        <v>ü</v>
      </c>
      <c r="M52" s="15" t="str">
        <f t="shared" si="2"/>
        <v>ü</v>
      </c>
    </row>
    <row r="53" spans="1:13">
      <c r="A53" s="7" t="s">
        <v>56</v>
      </c>
      <c r="B53" s="6">
        <v>6000</v>
      </c>
      <c r="C53" s="6"/>
      <c r="D53" s="6"/>
      <c r="E53" s="6">
        <v>6000</v>
      </c>
      <c r="F53" s="6"/>
      <c r="G53" s="6">
        <v>6000</v>
      </c>
      <c r="H53" s="6"/>
      <c r="I53" s="6">
        <v>6000</v>
      </c>
      <c r="K53" s="15" t="str">
        <f t="shared" si="0"/>
        <v>ü</v>
      </c>
      <c r="L53" s="15" t="str">
        <f t="shared" si="1"/>
        <v>ü</v>
      </c>
      <c r="M53" s="15" t="str">
        <f t="shared" si="2"/>
        <v>ü</v>
      </c>
    </row>
    <row r="54" spans="1:13">
      <c r="A54" s="7" t="s">
        <v>57</v>
      </c>
      <c r="B54" s="6">
        <v>7350</v>
      </c>
      <c r="C54" s="6"/>
      <c r="D54" s="6"/>
      <c r="E54" s="6">
        <v>7350</v>
      </c>
      <c r="F54" s="6"/>
      <c r="G54" s="6">
        <v>7350</v>
      </c>
      <c r="H54" s="6"/>
      <c r="I54" s="6">
        <v>7350</v>
      </c>
      <c r="K54" s="15" t="str">
        <f t="shared" si="0"/>
        <v>ü</v>
      </c>
      <c r="L54" s="15" t="str">
        <f t="shared" si="1"/>
        <v>ü</v>
      </c>
      <c r="M54" s="15" t="str">
        <f t="shared" si="2"/>
        <v>ü</v>
      </c>
    </row>
    <row r="55" spans="1:13">
      <c r="A55" s="7" t="s">
        <v>58</v>
      </c>
      <c r="B55" s="6">
        <v>237080</v>
      </c>
      <c r="C55" s="6"/>
      <c r="D55" s="6"/>
      <c r="E55" s="6">
        <v>237080</v>
      </c>
      <c r="F55" s="6"/>
      <c r="G55" s="6">
        <v>237080</v>
      </c>
      <c r="H55" s="6"/>
      <c r="I55" s="6">
        <v>237080</v>
      </c>
      <c r="K55" s="15" t="str">
        <f t="shared" si="0"/>
        <v>ü</v>
      </c>
      <c r="L55" s="15" t="str">
        <f t="shared" si="1"/>
        <v>ü</v>
      </c>
      <c r="M55" s="15" t="str">
        <f t="shared" si="2"/>
        <v>ü</v>
      </c>
    </row>
    <row r="56" spans="1:13">
      <c r="A56" s="7" t="s">
        <v>59</v>
      </c>
      <c r="B56" s="6">
        <v>5800</v>
      </c>
      <c r="C56" s="6"/>
      <c r="D56" s="6"/>
      <c r="E56" s="6">
        <v>5800</v>
      </c>
      <c r="F56" s="6"/>
      <c r="G56" s="6">
        <v>5800</v>
      </c>
      <c r="H56" s="6"/>
      <c r="I56" s="6">
        <v>5800</v>
      </c>
      <c r="K56" s="15" t="str">
        <f t="shared" si="0"/>
        <v>ü</v>
      </c>
      <c r="L56" s="15" t="str">
        <f t="shared" si="1"/>
        <v>ü</v>
      </c>
      <c r="M56" s="15" t="str">
        <f t="shared" si="2"/>
        <v>ü</v>
      </c>
    </row>
    <row r="57" spans="1:13">
      <c r="A57" s="7" t="s">
        <v>60</v>
      </c>
      <c r="B57" s="6">
        <v>60</v>
      </c>
      <c r="C57" s="6"/>
      <c r="D57" s="6"/>
      <c r="E57" s="6">
        <v>60</v>
      </c>
      <c r="F57" s="6"/>
      <c r="G57" s="6">
        <v>60</v>
      </c>
      <c r="H57" s="6"/>
      <c r="I57" s="6">
        <v>60</v>
      </c>
      <c r="K57" s="15" t="str">
        <f t="shared" si="0"/>
        <v>ü</v>
      </c>
      <c r="L57" s="15" t="str">
        <f t="shared" si="1"/>
        <v>ü</v>
      </c>
      <c r="M57" s="15" t="str">
        <f t="shared" si="2"/>
        <v>ü</v>
      </c>
    </row>
    <row r="58" spans="1:13">
      <c r="A58" s="33" t="s">
        <v>61</v>
      </c>
      <c r="B58" s="22">
        <v>4573430</v>
      </c>
      <c r="C58" s="22"/>
      <c r="D58" s="22"/>
      <c r="E58" s="22">
        <v>4573430</v>
      </c>
      <c r="F58" s="22"/>
      <c r="G58" s="22">
        <v>4573430</v>
      </c>
      <c r="H58" s="22"/>
      <c r="I58" s="22">
        <v>4573430</v>
      </c>
      <c r="K58" s="15" t="str">
        <f t="shared" si="0"/>
        <v>ü</v>
      </c>
      <c r="L58" s="15" t="str">
        <f t="shared" si="1"/>
        <v>ü</v>
      </c>
      <c r="M58" s="15" t="str">
        <f t="shared" si="2"/>
        <v>ü</v>
      </c>
    </row>
    <row r="59" spans="1:13">
      <c r="A59" s="7" t="s">
        <v>62</v>
      </c>
      <c r="B59" s="6">
        <v>37660</v>
      </c>
      <c r="C59" s="6"/>
      <c r="D59" s="6"/>
      <c r="E59" s="6">
        <v>37660</v>
      </c>
      <c r="F59" s="6"/>
      <c r="G59" s="6">
        <v>37660</v>
      </c>
      <c r="H59" s="6"/>
      <c r="I59" s="6">
        <v>37660</v>
      </c>
      <c r="K59" s="15" t="str">
        <f t="shared" si="0"/>
        <v>ü</v>
      </c>
      <c r="L59" s="15" t="str">
        <f t="shared" si="1"/>
        <v>ü</v>
      </c>
      <c r="M59" s="15" t="str">
        <f t="shared" si="2"/>
        <v>ü</v>
      </c>
    </row>
    <row r="60" spans="1:13">
      <c r="A60" s="7" t="s">
        <v>63</v>
      </c>
      <c r="B60" s="6">
        <v>135480</v>
      </c>
      <c r="C60" s="6"/>
      <c r="D60" s="6"/>
      <c r="E60" s="6">
        <v>135480</v>
      </c>
      <c r="F60" s="6"/>
      <c r="G60" s="6">
        <v>135480</v>
      </c>
      <c r="H60" s="6"/>
      <c r="I60" s="6">
        <v>135480</v>
      </c>
      <c r="K60" s="15" t="str">
        <f t="shared" si="0"/>
        <v>ü</v>
      </c>
      <c r="L60" s="15" t="str">
        <f t="shared" si="1"/>
        <v>ü</v>
      </c>
      <c r="M60" s="15" t="str">
        <f t="shared" si="2"/>
        <v>ü</v>
      </c>
    </row>
    <row r="61" spans="1:13">
      <c r="A61" s="7" t="s">
        <v>64</v>
      </c>
      <c r="B61" s="6">
        <v>240</v>
      </c>
      <c r="C61" s="6"/>
      <c r="D61" s="6"/>
      <c r="E61" s="6">
        <v>240</v>
      </c>
      <c r="F61" s="6"/>
      <c r="G61" s="6">
        <v>240</v>
      </c>
      <c r="H61" s="6"/>
      <c r="I61" s="6">
        <v>240</v>
      </c>
      <c r="K61" s="15" t="str">
        <f t="shared" si="0"/>
        <v>ü</v>
      </c>
      <c r="L61" s="15" t="str">
        <f t="shared" si="1"/>
        <v>ü</v>
      </c>
      <c r="M61" s="15" t="str">
        <f t="shared" si="2"/>
        <v>ü</v>
      </c>
    </row>
    <row r="62" spans="1:13">
      <c r="A62" s="7" t="s">
        <v>65</v>
      </c>
      <c r="B62" s="6">
        <v>30</v>
      </c>
      <c r="C62" s="6"/>
      <c r="D62" s="6"/>
      <c r="E62" s="6">
        <v>30</v>
      </c>
      <c r="F62" s="6"/>
      <c r="G62" s="6">
        <v>30</v>
      </c>
      <c r="H62" s="6"/>
      <c r="I62" s="6">
        <v>30</v>
      </c>
      <c r="K62" s="15" t="str">
        <f t="shared" si="0"/>
        <v>ü</v>
      </c>
      <c r="L62" s="15" t="str">
        <f t="shared" si="1"/>
        <v>ü</v>
      </c>
      <c r="M62" s="15" t="str">
        <f t="shared" si="2"/>
        <v>ü</v>
      </c>
    </row>
    <row r="63" spans="1:13">
      <c r="A63" s="7" t="s">
        <v>66</v>
      </c>
      <c r="B63" s="6">
        <v>8000</v>
      </c>
      <c r="C63" s="6"/>
      <c r="D63" s="6"/>
      <c r="E63" s="6">
        <v>8000</v>
      </c>
      <c r="F63" s="6"/>
      <c r="G63" s="6">
        <v>8000</v>
      </c>
      <c r="H63" s="6"/>
      <c r="I63" s="6">
        <v>8000</v>
      </c>
      <c r="K63" s="15" t="str">
        <f t="shared" si="0"/>
        <v>ü</v>
      </c>
      <c r="L63" s="15" t="str">
        <f t="shared" si="1"/>
        <v>ü</v>
      </c>
      <c r="M63" s="15" t="str">
        <f t="shared" si="2"/>
        <v>ü</v>
      </c>
    </row>
    <row r="64" spans="1:13">
      <c r="A64" s="7" t="s">
        <v>67</v>
      </c>
      <c r="B64" s="6">
        <v>100000</v>
      </c>
      <c r="C64" s="6"/>
      <c r="D64" s="6"/>
      <c r="E64" s="6">
        <v>100000</v>
      </c>
      <c r="F64" s="6"/>
      <c r="G64" s="6">
        <v>100000</v>
      </c>
      <c r="H64" s="6"/>
      <c r="I64" s="6">
        <v>100000</v>
      </c>
      <c r="K64" s="15" t="str">
        <f t="shared" si="0"/>
        <v>ü</v>
      </c>
      <c r="L64" s="15" t="str">
        <f t="shared" si="1"/>
        <v>ü</v>
      </c>
      <c r="M64" s="15" t="str">
        <f t="shared" si="2"/>
        <v>ü</v>
      </c>
    </row>
    <row r="65" spans="1:13">
      <c r="A65" s="7" t="s">
        <v>68</v>
      </c>
      <c r="B65" s="6">
        <v>6540</v>
      </c>
      <c r="C65" s="6"/>
      <c r="D65" s="6"/>
      <c r="E65" s="6">
        <v>6540</v>
      </c>
      <c r="F65" s="6"/>
      <c r="G65" s="6">
        <v>6540</v>
      </c>
      <c r="H65" s="6"/>
      <c r="I65" s="6">
        <v>6540</v>
      </c>
      <c r="K65" s="15" t="str">
        <f t="shared" si="0"/>
        <v>ü</v>
      </c>
      <c r="L65" s="15" t="str">
        <f t="shared" si="1"/>
        <v>ü</v>
      </c>
      <c r="M65" s="15" t="str">
        <f t="shared" si="2"/>
        <v>ü</v>
      </c>
    </row>
    <row r="66" spans="1:13">
      <c r="A66" s="7" t="s">
        <v>69</v>
      </c>
      <c r="B66" s="6">
        <v>300</v>
      </c>
      <c r="C66" s="6"/>
      <c r="D66" s="6"/>
      <c r="E66" s="6">
        <v>300</v>
      </c>
      <c r="F66" s="6"/>
      <c r="G66" s="6">
        <v>300</v>
      </c>
      <c r="H66" s="6"/>
      <c r="I66" s="6">
        <v>300</v>
      </c>
      <c r="K66" s="15" t="str">
        <f t="shared" si="0"/>
        <v>ü</v>
      </c>
      <c r="L66" s="15" t="str">
        <f t="shared" si="1"/>
        <v>ü</v>
      </c>
      <c r="M66" s="15" t="str">
        <f t="shared" si="2"/>
        <v>ü</v>
      </c>
    </row>
    <row r="67" spans="1:13">
      <c r="A67" s="7" t="s">
        <v>70</v>
      </c>
      <c r="B67" s="6">
        <v>60000</v>
      </c>
      <c r="C67" s="6"/>
      <c r="D67" s="6"/>
      <c r="E67" s="6">
        <v>60000</v>
      </c>
      <c r="F67" s="6"/>
      <c r="G67" s="6">
        <v>60000</v>
      </c>
      <c r="H67" s="6"/>
      <c r="I67" s="6">
        <v>60000</v>
      </c>
      <c r="K67" s="15" t="str">
        <f t="shared" si="0"/>
        <v>ü</v>
      </c>
      <c r="L67" s="15" t="str">
        <f t="shared" si="1"/>
        <v>ü</v>
      </c>
      <c r="M67" s="15" t="str">
        <f t="shared" si="2"/>
        <v>ü</v>
      </c>
    </row>
    <row r="68" spans="1:13">
      <c r="A68" s="7" t="s">
        <v>71</v>
      </c>
      <c r="B68" s="6">
        <v>1400</v>
      </c>
      <c r="C68" s="6"/>
      <c r="D68" s="6"/>
      <c r="E68" s="6">
        <v>1400</v>
      </c>
      <c r="F68" s="6"/>
      <c r="G68" s="6">
        <v>1400</v>
      </c>
      <c r="H68" s="6"/>
      <c r="I68" s="6">
        <v>1400</v>
      </c>
      <c r="K68" s="15" t="str">
        <f t="shared" si="0"/>
        <v>ü</v>
      </c>
      <c r="L68" s="15" t="str">
        <f t="shared" si="1"/>
        <v>ü</v>
      </c>
      <c r="M68" s="15" t="str">
        <f t="shared" si="2"/>
        <v>ü</v>
      </c>
    </row>
    <row r="69" spans="1:13">
      <c r="A69" s="7" t="s">
        <v>72</v>
      </c>
      <c r="B69" s="6">
        <v>198150</v>
      </c>
      <c r="C69" s="6"/>
      <c r="D69" s="6"/>
      <c r="E69" s="6">
        <v>198150</v>
      </c>
      <c r="F69" s="6"/>
      <c r="G69" s="6">
        <v>198150</v>
      </c>
      <c r="H69" s="6"/>
      <c r="I69" s="6">
        <v>198150</v>
      </c>
      <c r="K69" s="15" t="str">
        <f t="shared" ref="K69:K132" si="3">IF(SUM(B69:D69)=E69,"ü","N")</f>
        <v>ü</v>
      </c>
      <c r="L69" s="15" t="str">
        <f t="shared" ref="L69:L132" si="4">IF(E69-F69=G69,"ü","N")</f>
        <v>ü</v>
      </c>
      <c r="M69" s="15" t="str">
        <f t="shared" ref="M69:M132" si="5">IF(G69+H69=I69,"ü","N")</f>
        <v>ü</v>
      </c>
    </row>
    <row r="70" spans="1:13">
      <c r="A70" s="7" t="s">
        <v>73</v>
      </c>
      <c r="B70" s="6">
        <v>189960</v>
      </c>
      <c r="C70" s="6"/>
      <c r="D70" s="6"/>
      <c r="E70" s="6">
        <v>189960</v>
      </c>
      <c r="F70" s="6"/>
      <c r="G70" s="6">
        <v>189960</v>
      </c>
      <c r="H70" s="6"/>
      <c r="I70" s="6">
        <v>189960</v>
      </c>
      <c r="K70" s="15" t="str">
        <f t="shared" si="3"/>
        <v>ü</v>
      </c>
      <c r="L70" s="15" t="str">
        <f t="shared" si="4"/>
        <v>ü</v>
      </c>
      <c r="M70" s="15" t="str">
        <f t="shared" si="5"/>
        <v>ü</v>
      </c>
    </row>
    <row r="71" spans="1:13">
      <c r="A71" s="7" t="s">
        <v>74</v>
      </c>
      <c r="B71" s="6">
        <v>80850</v>
      </c>
      <c r="C71" s="6"/>
      <c r="D71" s="6"/>
      <c r="E71" s="6">
        <v>80850</v>
      </c>
      <c r="F71" s="6"/>
      <c r="G71" s="6">
        <v>80850</v>
      </c>
      <c r="H71" s="6"/>
      <c r="I71" s="6">
        <v>80850</v>
      </c>
      <c r="K71" s="15" t="str">
        <f t="shared" si="3"/>
        <v>ü</v>
      </c>
      <c r="L71" s="15" t="str">
        <f t="shared" si="4"/>
        <v>ü</v>
      </c>
      <c r="M71" s="15" t="str">
        <f t="shared" si="5"/>
        <v>ü</v>
      </c>
    </row>
    <row r="72" spans="1:13">
      <c r="A72" s="7" t="s">
        <v>75</v>
      </c>
      <c r="B72" s="6">
        <v>1840</v>
      </c>
      <c r="C72" s="6"/>
      <c r="D72" s="6"/>
      <c r="E72" s="6">
        <v>1840</v>
      </c>
      <c r="F72" s="6"/>
      <c r="G72" s="6">
        <v>1840</v>
      </c>
      <c r="H72" s="6"/>
      <c r="I72" s="6">
        <v>1840</v>
      </c>
      <c r="K72" s="15" t="str">
        <f t="shared" si="3"/>
        <v>ü</v>
      </c>
      <c r="L72" s="15" t="str">
        <f t="shared" si="4"/>
        <v>ü</v>
      </c>
      <c r="M72" s="15" t="str">
        <f t="shared" si="5"/>
        <v>ü</v>
      </c>
    </row>
    <row r="73" spans="1:13">
      <c r="A73" s="7" t="s">
        <v>76</v>
      </c>
      <c r="B73" s="6">
        <v>32500</v>
      </c>
      <c r="C73" s="6"/>
      <c r="D73" s="6"/>
      <c r="E73" s="6">
        <v>32500</v>
      </c>
      <c r="F73" s="6"/>
      <c r="G73" s="6">
        <v>32500</v>
      </c>
      <c r="H73" s="6"/>
      <c r="I73" s="6">
        <v>32500</v>
      </c>
      <c r="K73" s="15" t="str">
        <f t="shared" si="3"/>
        <v>ü</v>
      </c>
      <c r="L73" s="15" t="str">
        <f t="shared" si="4"/>
        <v>ü</v>
      </c>
      <c r="M73" s="15" t="str">
        <f t="shared" si="5"/>
        <v>ü</v>
      </c>
    </row>
    <row r="74" spans="1:13">
      <c r="A74" s="7" t="s">
        <v>77</v>
      </c>
      <c r="B74" s="6">
        <v>50000</v>
      </c>
      <c r="C74" s="6"/>
      <c r="D74" s="6"/>
      <c r="E74" s="6">
        <v>50000</v>
      </c>
      <c r="F74" s="6"/>
      <c r="G74" s="6">
        <v>50000</v>
      </c>
      <c r="H74" s="6"/>
      <c r="I74" s="6">
        <v>50000</v>
      </c>
      <c r="K74" s="15" t="str">
        <f t="shared" si="3"/>
        <v>ü</v>
      </c>
      <c r="L74" s="15" t="str">
        <f t="shared" si="4"/>
        <v>ü</v>
      </c>
      <c r="M74" s="15" t="str">
        <f t="shared" si="5"/>
        <v>ü</v>
      </c>
    </row>
    <row r="75" spans="1:13">
      <c r="A75" s="7" t="s">
        <v>78</v>
      </c>
      <c r="B75" s="6">
        <v>20000</v>
      </c>
      <c r="C75" s="6"/>
      <c r="D75" s="6"/>
      <c r="E75" s="6">
        <v>20000</v>
      </c>
      <c r="F75" s="6"/>
      <c r="G75" s="6">
        <v>20000</v>
      </c>
      <c r="H75" s="6"/>
      <c r="I75" s="6">
        <v>20000</v>
      </c>
      <c r="K75" s="15" t="str">
        <f t="shared" si="3"/>
        <v>ü</v>
      </c>
      <c r="L75" s="15" t="str">
        <f t="shared" si="4"/>
        <v>ü</v>
      </c>
      <c r="M75" s="15" t="str">
        <f t="shared" si="5"/>
        <v>ü</v>
      </c>
    </row>
    <row r="76" spans="1:13">
      <c r="A76" s="7" t="s">
        <v>79</v>
      </c>
      <c r="B76" s="6">
        <v>2200</v>
      </c>
      <c r="C76" s="6"/>
      <c r="D76" s="6"/>
      <c r="E76" s="6">
        <v>2200</v>
      </c>
      <c r="F76" s="6"/>
      <c r="G76" s="6">
        <v>2200</v>
      </c>
      <c r="H76" s="6"/>
      <c r="I76" s="6">
        <v>2200</v>
      </c>
      <c r="K76" s="15" t="str">
        <f t="shared" si="3"/>
        <v>ü</v>
      </c>
      <c r="L76" s="15" t="str">
        <f t="shared" si="4"/>
        <v>ü</v>
      </c>
      <c r="M76" s="15" t="str">
        <f t="shared" si="5"/>
        <v>ü</v>
      </c>
    </row>
    <row r="77" spans="1:13">
      <c r="A77" s="7" t="s">
        <v>80</v>
      </c>
      <c r="B77" s="6">
        <v>100000</v>
      </c>
      <c r="C77" s="6"/>
      <c r="D77" s="6"/>
      <c r="E77" s="6">
        <v>100000</v>
      </c>
      <c r="F77" s="6"/>
      <c r="G77" s="6">
        <v>100000</v>
      </c>
      <c r="H77" s="6"/>
      <c r="I77" s="6">
        <v>100000</v>
      </c>
      <c r="K77" s="15" t="str">
        <f t="shared" si="3"/>
        <v>ü</v>
      </c>
      <c r="L77" s="15" t="str">
        <f t="shared" si="4"/>
        <v>ü</v>
      </c>
      <c r="M77" s="15" t="str">
        <f t="shared" si="5"/>
        <v>ü</v>
      </c>
    </row>
    <row r="78" spans="1:13">
      <c r="A78" s="7" t="s">
        <v>81</v>
      </c>
      <c r="B78" s="6">
        <v>16910</v>
      </c>
      <c r="C78" s="6"/>
      <c r="D78" s="6"/>
      <c r="E78" s="6">
        <v>16910</v>
      </c>
      <c r="F78" s="6"/>
      <c r="G78" s="6">
        <v>16910</v>
      </c>
      <c r="H78" s="6"/>
      <c r="I78" s="6">
        <v>16910</v>
      </c>
      <c r="K78" s="15" t="str">
        <f t="shared" si="3"/>
        <v>ü</v>
      </c>
      <c r="L78" s="15" t="str">
        <f t="shared" si="4"/>
        <v>ü</v>
      </c>
      <c r="M78" s="15" t="str">
        <f t="shared" si="5"/>
        <v>ü</v>
      </c>
    </row>
    <row r="79" spans="1:13">
      <c r="A79" s="7" t="s">
        <v>82</v>
      </c>
      <c r="B79" s="6">
        <v>252210</v>
      </c>
      <c r="C79" s="6"/>
      <c r="D79" s="6"/>
      <c r="E79" s="6">
        <v>252210</v>
      </c>
      <c r="F79" s="6"/>
      <c r="G79" s="6">
        <v>252210</v>
      </c>
      <c r="H79" s="6"/>
      <c r="I79" s="6">
        <v>252210</v>
      </c>
      <c r="K79" s="15" t="str">
        <f t="shared" si="3"/>
        <v>ü</v>
      </c>
      <c r="L79" s="15" t="str">
        <f t="shared" si="4"/>
        <v>ü</v>
      </c>
      <c r="M79" s="15" t="str">
        <f t="shared" si="5"/>
        <v>ü</v>
      </c>
    </row>
    <row r="80" spans="1:13">
      <c r="A80" s="7" t="s">
        <v>83</v>
      </c>
      <c r="B80" s="6">
        <v>202750</v>
      </c>
      <c r="C80" s="6"/>
      <c r="D80" s="6"/>
      <c r="E80" s="6">
        <v>202750</v>
      </c>
      <c r="F80" s="6"/>
      <c r="G80" s="6">
        <v>202750</v>
      </c>
      <c r="H80" s="6"/>
      <c r="I80" s="6">
        <v>202750</v>
      </c>
      <c r="K80" s="15" t="str">
        <f t="shared" si="3"/>
        <v>ü</v>
      </c>
      <c r="L80" s="15" t="str">
        <f t="shared" si="4"/>
        <v>ü</v>
      </c>
      <c r="M80" s="15" t="str">
        <f t="shared" si="5"/>
        <v>ü</v>
      </c>
    </row>
    <row r="81" spans="1:13">
      <c r="A81" s="7" t="s">
        <v>84</v>
      </c>
      <c r="B81" s="6">
        <v>366080</v>
      </c>
      <c r="C81" s="6"/>
      <c r="D81" s="6"/>
      <c r="E81" s="6">
        <v>366080</v>
      </c>
      <c r="F81" s="6"/>
      <c r="G81" s="6">
        <v>366080</v>
      </c>
      <c r="H81" s="6"/>
      <c r="I81" s="6">
        <v>366080</v>
      </c>
      <c r="K81" s="15" t="str">
        <f t="shared" si="3"/>
        <v>ü</v>
      </c>
      <c r="L81" s="15" t="str">
        <f t="shared" si="4"/>
        <v>ü</v>
      </c>
      <c r="M81" s="15" t="str">
        <f t="shared" si="5"/>
        <v>ü</v>
      </c>
    </row>
    <row r="82" spans="1:13">
      <c r="A82" s="7" t="s">
        <v>85</v>
      </c>
      <c r="B82" s="6">
        <v>8600</v>
      </c>
      <c r="C82" s="6"/>
      <c r="D82" s="6"/>
      <c r="E82" s="6">
        <v>8600</v>
      </c>
      <c r="F82" s="6"/>
      <c r="G82" s="6">
        <v>8600</v>
      </c>
      <c r="H82" s="6"/>
      <c r="I82" s="6">
        <v>8600</v>
      </c>
      <c r="K82" s="15" t="str">
        <f t="shared" si="3"/>
        <v>ü</v>
      </c>
      <c r="L82" s="15" t="str">
        <f t="shared" si="4"/>
        <v>ü</v>
      </c>
      <c r="M82" s="15" t="str">
        <f t="shared" si="5"/>
        <v>ü</v>
      </c>
    </row>
    <row r="83" spans="1:13">
      <c r="A83" s="7" t="s">
        <v>86</v>
      </c>
      <c r="B83" s="6">
        <v>220000</v>
      </c>
      <c r="C83" s="6"/>
      <c r="D83" s="6"/>
      <c r="E83" s="6">
        <v>220000</v>
      </c>
      <c r="F83" s="6"/>
      <c r="G83" s="6">
        <v>220000</v>
      </c>
      <c r="H83" s="6"/>
      <c r="I83" s="6">
        <v>220000</v>
      </c>
      <c r="K83" s="15" t="str">
        <f t="shared" si="3"/>
        <v>ü</v>
      </c>
      <c r="L83" s="15" t="str">
        <f t="shared" si="4"/>
        <v>ü</v>
      </c>
      <c r="M83" s="15" t="str">
        <f t="shared" si="5"/>
        <v>ü</v>
      </c>
    </row>
    <row r="84" spans="1:13">
      <c r="A84" s="7" t="s">
        <v>87</v>
      </c>
      <c r="B84" s="6">
        <v>2200</v>
      </c>
      <c r="C84" s="6"/>
      <c r="D84" s="6"/>
      <c r="E84" s="6">
        <v>2200</v>
      </c>
      <c r="F84" s="6"/>
      <c r="G84" s="6">
        <v>2200</v>
      </c>
      <c r="H84" s="6"/>
      <c r="I84" s="6">
        <v>2200</v>
      </c>
      <c r="K84" s="15" t="str">
        <f t="shared" si="3"/>
        <v>ü</v>
      </c>
      <c r="L84" s="15" t="str">
        <f t="shared" si="4"/>
        <v>ü</v>
      </c>
      <c r="M84" s="15" t="str">
        <f t="shared" si="5"/>
        <v>ü</v>
      </c>
    </row>
    <row r="85" spans="1:13">
      <c r="A85" s="7" t="s">
        <v>88</v>
      </c>
      <c r="B85" s="6">
        <v>5400</v>
      </c>
      <c r="C85" s="6"/>
      <c r="D85" s="6"/>
      <c r="E85" s="6">
        <v>5400</v>
      </c>
      <c r="F85" s="6"/>
      <c r="G85" s="6">
        <v>5400</v>
      </c>
      <c r="H85" s="6"/>
      <c r="I85" s="6">
        <v>5400</v>
      </c>
      <c r="K85" s="15" t="str">
        <f t="shared" si="3"/>
        <v>ü</v>
      </c>
      <c r="L85" s="15" t="str">
        <f t="shared" si="4"/>
        <v>ü</v>
      </c>
      <c r="M85" s="15" t="str">
        <f t="shared" si="5"/>
        <v>ü</v>
      </c>
    </row>
    <row r="86" spans="1:13">
      <c r="A86" s="7" t="s">
        <v>89</v>
      </c>
      <c r="B86" s="6">
        <v>39800</v>
      </c>
      <c r="C86" s="6"/>
      <c r="D86" s="6"/>
      <c r="E86" s="6">
        <v>39800</v>
      </c>
      <c r="F86" s="6"/>
      <c r="G86" s="6">
        <v>39800</v>
      </c>
      <c r="H86" s="6"/>
      <c r="I86" s="6">
        <v>39800</v>
      </c>
      <c r="K86" s="15" t="str">
        <f t="shared" si="3"/>
        <v>ü</v>
      </c>
      <c r="L86" s="15" t="str">
        <f t="shared" si="4"/>
        <v>ü</v>
      </c>
      <c r="M86" s="15" t="str">
        <f t="shared" si="5"/>
        <v>ü</v>
      </c>
    </row>
    <row r="87" spans="1:13">
      <c r="A87" s="7" t="s">
        <v>90</v>
      </c>
      <c r="B87" s="6">
        <v>2150490</v>
      </c>
      <c r="C87" s="6"/>
      <c r="D87" s="6"/>
      <c r="E87" s="6">
        <v>2150490</v>
      </c>
      <c r="F87" s="6"/>
      <c r="G87" s="6">
        <v>2150490</v>
      </c>
      <c r="H87" s="6"/>
      <c r="I87" s="6">
        <v>2150490</v>
      </c>
      <c r="K87" s="15" t="str">
        <f t="shared" si="3"/>
        <v>ü</v>
      </c>
      <c r="L87" s="15" t="str">
        <f t="shared" si="4"/>
        <v>ü</v>
      </c>
      <c r="M87" s="15" t="str">
        <f t="shared" si="5"/>
        <v>ü</v>
      </c>
    </row>
    <row r="88" spans="1:13">
      <c r="A88" s="7" t="s">
        <v>91</v>
      </c>
      <c r="B88" s="6">
        <v>3000</v>
      </c>
      <c r="C88" s="6"/>
      <c r="D88" s="6"/>
      <c r="E88" s="6">
        <v>3000</v>
      </c>
      <c r="F88" s="6"/>
      <c r="G88" s="6">
        <v>3000</v>
      </c>
      <c r="H88" s="6"/>
      <c r="I88" s="6">
        <v>3000</v>
      </c>
      <c r="K88" s="15" t="str">
        <f t="shared" si="3"/>
        <v>ü</v>
      </c>
      <c r="L88" s="15" t="str">
        <f t="shared" si="4"/>
        <v>ü</v>
      </c>
      <c r="M88" s="15" t="str">
        <f t="shared" si="5"/>
        <v>ü</v>
      </c>
    </row>
    <row r="89" spans="1:13">
      <c r="A89" s="7" t="s">
        <v>92</v>
      </c>
      <c r="B89" s="6">
        <v>7200</v>
      </c>
      <c r="C89" s="6"/>
      <c r="D89" s="6"/>
      <c r="E89" s="6">
        <v>7200</v>
      </c>
      <c r="F89" s="6"/>
      <c r="G89" s="6">
        <v>7200</v>
      </c>
      <c r="H89" s="6"/>
      <c r="I89" s="6">
        <v>7200</v>
      </c>
      <c r="K89" s="15" t="str">
        <f t="shared" si="3"/>
        <v>ü</v>
      </c>
      <c r="L89" s="15" t="str">
        <f t="shared" si="4"/>
        <v>ü</v>
      </c>
      <c r="M89" s="15" t="str">
        <f t="shared" si="5"/>
        <v>ü</v>
      </c>
    </row>
    <row r="90" spans="1:13">
      <c r="A90" s="7" t="s">
        <v>93</v>
      </c>
      <c r="B90" s="6">
        <v>5000</v>
      </c>
      <c r="C90" s="6"/>
      <c r="D90" s="6"/>
      <c r="E90" s="6">
        <v>5000</v>
      </c>
      <c r="F90" s="6"/>
      <c r="G90" s="6">
        <v>5000</v>
      </c>
      <c r="H90" s="6"/>
      <c r="I90" s="6">
        <v>5000</v>
      </c>
      <c r="K90" s="15" t="str">
        <f t="shared" si="3"/>
        <v>ü</v>
      </c>
      <c r="L90" s="15" t="str">
        <f t="shared" si="4"/>
        <v>ü</v>
      </c>
      <c r="M90" s="15" t="str">
        <f t="shared" si="5"/>
        <v>ü</v>
      </c>
    </row>
    <row r="91" spans="1:13">
      <c r="A91" s="7" t="s">
        <v>94</v>
      </c>
      <c r="B91" s="6">
        <v>5000</v>
      </c>
      <c r="C91" s="6"/>
      <c r="D91" s="6"/>
      <c r="E91" s="6">
        <v>5000</v>
      </c>
      <c r="F91" s="6"/>
      <c r="G91" s="6">
        <v>5000</v>
      </c>
      <c r="H91" s="6"/>
      <c r="I91" s="6">
        <v>5000</v>
      </c>
      <c r="K91" s="15" t="str">
        <f t="shared" si="3"/>
        <v>ü</v>
      </c>
      <c r="L91" s="15" t="str">
        <f t="shared" si="4"/>
        <v>ü</v>
      </c>
      <c r="M91" s="15" t="str">
        <f t="shared" si="5"/>
        <v>ü</v>
      </c>
    </row>
    <row r="92" spans="1:13">
      <c r="A92" s="7" t="s">
        <v>95</v>
      </c>
      <c r="B92" s="6">
        <v>12190</v>
      </c>
      <c r="C92" s="6"/>
      <c r="D92" s="6"/>
      <c r="E92" s="6">
        <v>12190</v>
      </c>
      <c r="F92" s="6"/>
      <c r="G92" s="6">
        <v>12190</v>
      </c>
      <c r="H92" s="6"/>
      <c r="I92" s="6">
        <v>12190</v>
      </c>
      <c r="K92" s="15" t="str">
        <f t="shared" si="3"/>
        <v>ü</v>
      </c>
      <c r="L92" s="15" t="str">
        <f t="shared" si="4"/>
        <v>ü</v>
      </c>
      <c r="M92" s="15" t="str">
        <f t="shared" si="5"/>
        <v>ü</v>
      </c>
    </row>
    <row r="93" spans="1:13">
      <c r="A93" s="7" t="s">
        <v>96</v>
      </c>
      <c r="B93" s="6">
        <v>13140</v>
      </c>
      <c r="C93" s="6"/>
      <c r="D93" s="6"/>
      <c r="E93" s="6">
        <v>13140</v>
      </c>
      <c r="F93" s="6"/>
      <c r="G93" s="6">
        <v>13140</v>
      </c>
      <c r="H93" s="6"/>
      <c r="I93" s="6">
        <v>13140</v>
      </c>
      <c r="K93" s="15" t="str">
        <f t="shared" si="3"/>
        <v>ü</v>
      </c>
      <c r="L93" s="15" t="str">
        <f t="shared" si="4"/>
        <v>ü</v>
      </c>
      <c r="M93" s="15" t="str">
        <f t="shared" si="5"/>
        <v>ü</v>
      </c>
    </row>
    <row r="94" spans="1:13">
      <c r="A94" s="7" t="s">
        <v>97</v>
      </c>
      <c r="B94" s="6">
        <v>1000</v>
      </c>
      <c r="C94" s="6"/>
      <c r="D94" s="6"/>
      <c r="E94" s="6">
        <v>1000</v>
      </c>
      <c r="F94" s="6"/>
      <c r="G94" s="6">
        <v>1000</v>
      </c>
      <c r="H94" s="6"/>
      <c r="I94" s="6">
        <v>1000</v>
      </c>
      <c r="K94" s="15" t="str">
        <f t="shared" si="3"/>
        <v>ü</v>
      </c>
      <c r="L94" s="15" t="str">
        <f t="shared" si="4"/>
        <v>ü</v>
      </c>
      <c r="M94" s="15" t="str">
        <f t="shared" si="5"/>
        <v>ü</v>
      </c>
    </row>
    <row r="95" spans="1:13">
      <c r="A95" s="7" t="s">
        <v>98</v>
      </c>
      <c r="B95" s="6">
        <v>237310</v>
      </c>
      <c r="C95" s="6"/>
      <c r="D95" s="6"/>
      <c r="E95" s="6">
        <v>237310</v>
      </c>
      <c r="F95" s="6"/>
      <c r="G95" s="6">
        <v>237310</v>
      </c>
      <c r="H95" s="6"/>
      <c r="I95" s="6">
        <v>237310</v>
      </c>
      <c r="K95" s="15" t="str">
        <f t="shared" si="3"/>
        <v>ü</v>
      </c>
      <c r="L95" s="15" t="str">
        <f t="shared" si="4"/>
        <v>ü</v>
      </c>
      <c r="M95" s="15" t="str">
        <f t="shared" si="5"/>
        <v>ü</v>
      </c>
    </row>
    <row r="96" spans="1:13">
      <c r="A96" s="3" t="s">
        <v>99</v>
      </c>
      <c r="B96" s="4"/>
      <c r="C96" s="4"/>
      <c r="D96" s="4">
        <v>9878273</v>
      </c>
      <c r="E96" s="4">
        <v>9878273</v>
      </c>
      <c r="F96" s="4"/>
      <c r="G96" s="4">
        <v>9878273</v>
      </c>
      <c r="H96" s="4"/>
      <c r="I96" s="4">
        <v>9878273</v>
      </c>
      <c r="K96" s="15" t="str">
        <f t="shared" si="3"/>
        <v>ü</v>
      </c>
      <c r="L96" s="15" t="str">
        <f t="shared" si="4"/>
        <v>ü</v>
      </c>
      <c r="M96" s="15" t="str">
        <f t="shared" si="5"/>
        <v>ü</v>
      </c>
    </row>
    <row r="97" spans="1:13">
      <c r="A97" s="33" t="s">
        <v>100</v>
      </c>
      <c r="B97" s="22"/>
      <c r="C97" s="22"/>
      <c r="D97" s="22">
        <v>9878273</v>
      </c>
      <c r="E97" s="22">
        <v>9878273</v>
      </c>
      <c r="F97" s="22"/>
      <c r="G97" s="22">
        <v>9878273</v>
      </c>
      <c r="H97" s="22"/>
      <c r="I97" s="22">
        <v>9878273</v>
      </c>
      <c r="K97" s="15" t="str">
        <f t="shared" si="3"/>
        <v>ü</v>
      </c>
      <c r="L97" s="15" t="str">
        <f t="shared" si="4"/>
        <v>ü</v>
      </c>
      <c r="M97" s="15" t="str">
        <f t="shared" si="5"/>
        <v>ü</v>
      </c>
    </row>
    <row r="98" spans="1:13">
      <c r="A98" s="7" t="s">
        <v>101</v>
      </c>
      <c r="B98" s="6"/>
      <c r="C98" s="6"/>
      <c r="D98" s="6">
        <v>6</v>
      </c>
      <c r="E98" s="6">
        <v>6</v>
      </c>
      <c r="F98" s="6"/>
      <c r="G98" s="6">
        <v>6</v>
      </c>
      <c r="H98" s="6"/>
      <c r="I98" s="6">
        <v>6</v>
      </c>
      <c r="K98" s="15" t="str">
        <f t="shared" si="3"/>
        <v>ü</v>
      </c>
      <c r="L98" s="15" t="str">
        <f t="shared" si="4"/>
        <v>ü</v>
      </c>
      <c r="M98" s="15" t="str">
        <f t="shared" si="5"/>
        <v>ü</v>
      </c>
    </row>
    <row r="99" spans="1:13">
      <c r="A99" s="7" t="s">
        <v>102</v>
      </c>
      <c r="B99" s="6"/>
      <c r="C99" s="6"/>
      <c r="D99" s="6">
        <v>3425350</v>
      </c>
      <c r="E99" s="6">
        <v>3425350</v>
      </c>
      <c r="F99" s="6"/>
      <c r="G99" s="6">
        <v>3425350</v>
      </c>
      <c r="H99" s="6"/>
      <c r="I99" s="6">
        <v>3425350</v>
      </c>
      <c r="K99" s="15" t="str">
        <f t="shared" si="3"/>
        <v>ü</v>
      </c>
      <c r="L99" s="15" t="str">
        <f t="shared" si="4"/>
        <v>ü</v>
      </c>
      <c r="M99" s="15" t="str">
        <f t="shared" si="5"/>
        <v>ü</v>
      </c>
    </row>
    <row r="100" spans="1:13">
      <c r="A100" s="7" t="s">
        <v>103</v>
      </c>
      <c r="B100" s="6"/>
      <c r="C100" s="6"/>
      <c r="D100" s="6">
        <v>1446565</v>
      </c>
      <c r="E100" s="6">
        <v>1446565</v>
      </c>
      <c r="F100" s="6"/>
      <c r="G100" s="6">
        <v>1446565</v>
      </c>
      <c r="H100" s="6"/>
      <c r="I100" s="6">
        <v>1446565</v>
      </c>
      <c r="K100" s="15" t="str">
        <f t="shared" si="3"/>
        <v>ü</v>
      </c>
      <c r="L100" s="15" t="str">
        <f t="shared" si="4"/>
        <v>ü</v>
      </c>
      <c r="M100" s="15" t="str">
        <f t="shared" si="5"/>
        <v>ü</v>
      </c>
    </row>
    <row r="101" spans="1:13">
      <c r="A101" s="7" t="s">
        <v>104</v>
      </c>
      <c r="B101" s="6"/>
      <c r="C101" s="6"/>
      <c r="D101" s="6">
        <v>1641500</v>
      </c>
      <c r="E101" s="6">
        <v>1641500</v>
      </c>
      <c r="F101" s="6"/>
      <c r="G101" s="6">
        <v>1641500</v>
      </c>
      <c r="H101" s="6"/>
      <c r="I101" s="6">
        <v>1641500</v>
      </c>
      <c r="K101" s="15" t="str">
        <f t="shared" si="3"/>
        <v>ü</v>
      </c>
      <c r="L101" s="15" t="str">
        <f t="shared" si="4"/>
        <v>ü</v>
      </c>
      <c r="M101" s="15" t="str">
        <f t="shared" si="5"/>
        <v>ü</v>
      </c>
    </row>
    <row r="102" spans="1:13">
      <c r="A102" s="7" t="s">
        <v>105</v>
      </c>
      <c r="B102" s="6"/>
      <c r="C102" s="6"/>
      <c r="D102" s="6">
        <v>2281000</v>
      </c>
      <c r="E102" s="6">
        <v>2281000</v>
      </c>
      <c r="F102" s="6"/>
      <c r="G102" s="6">
        <v>2281000</v>
      </c>
      <c r="H102" s="6"/>
      <c r="I102" s="6">
        <v>2281000</v>
      </c>
      <c r="K102" s="15" t="str">
        <f t="shared" si="3"/>
        <v>ü</v>
      </c>
      <c r="L102" s="15" t="str">
        <f t="shared" si="4"/>
        <v>ü</v>
      </c>
      <c r="M102" s="15" t="str">
        <f t="shared" si="5"/>
        <v>ü</v>
      </c>
    </row>
    <row r="103" spans="1:13">
      <c r="A103" s="7" t="s">
        <v>106</v>
      </c>
      <c r="B103" s="6"/>
      <c r="C103" s="6"/>
      <c r="D103" s="6">
        <v>6</v>
      </c>
      <c r="E103" s="6">
        <v>6</v>
      </c>
      <c r="F103" s="6"/>
      <c r="G103" s="6">
        <v>6</v>
      </c>
      <c r="H103" s="6"/>
      <c r="I103" s="6">
        <v>6</v>
      </c>
      <c r="K103" s="15" t="str">
        <f t="shared" si="3"/>
        <v>ü</v>
      </c>
      <c r="L103" s="15" t="str">
        <f t="shared" si="4"/>
        <v>ü</v>
      </c>
      <c r="M103" s="15" t="str">
        <f t="shared" si="5"/>
        <v>ü</v>
      </c>
    </row>
    <row r="104" spans="1:13">
      <c r="A104" s="7" t="s">
        <v>107</v>
      </c>
      <c r="B104" s="6"/>
      <c r="C104" s="6"/>
      <c r="D104" s="6">
        <v>13275</v>
      </c>
      <c r="E104" s="6">
        <v>13275</v>
      </c>
      <c r="F104" s="6"/>
      <c r="G104" s="6">
        <v>13275</v>
      </c>
      <c r="H104" s="6"/>
      <c r="I104" s="6">
        <v>13275</v>
      </c>
      <c r="K104" s="15" t="str">
        <f t="shared" si="3"/>
        <v>ü</v>
      </c>
      <c r="L104" s="15" t="str">
        <f t="shared" si="4"/>
        <v>ü</v>
      </c>
      <c r="M104" s="15" t="str">
        <f t="shared" si="5"/>
        <v>ü</v>
      </c>
    </row>
    <row r="105" spans="1:13">
      <c r="A105" s="7" t="s">
        <v>108</v>
      </c>
      <c r="B105" s="6"/>
      <c r="C105" s="6"/>
      <c r="D105" s="6">
        <v>6</v>
      </c>
      <c r="E105" s="6">
        <v>6</v>
      </c>
      <c r="F105" s="6"/>
      <c r="G105" s="6">
        <v>6</v>
      </c>
      <c r="H105" s="6"/>
      <c r="I105" s="6">
        <v>6</v>
      </c>
      <c r="K105" s="15" t="str">
        <f t="shared" si="3"/>
        <v>ü</v>
      </c>
      <c r="L105" s="15" t="str">
        <f t="shared" si="4"/>
        <v>ü</v>
      </c>
      <c r="M105" s="15" t="str">
        <f t="shared" si="5"/>
        <v>ü</v>
      </c>
    </row>
    <row r="106" spans="1:13">
      <c r="A106" s="7" t="s">
        <v>109</v>
      </c>
      <c r="B106" s="6"/>
      <c r="C106" s="6"/>
      <c r="D106" s="6">
        <v>1055554</v>
      </c>
      <c r="E106" s="6">
        <v>1055554</v>
      </c>
      <c r="F106" s="6"/>
      <c r="G106" s="6">
        <v>1055554</v>
      </c>
      <c r="H106" s="6"/>
      <c r="I106" s="6">
        <v>1055554</v>
      </c>
      <c r="K106" s="15" t="str">
        <f t="shared" si="3"/>
        <v>ü</v>
      </c>
      <c r="L106" s="15" t="str">
        <f t="shared" si="4"/>
        <v>ü</v>
      </c>
      <c r="M106" s="15" t="str">
        <f t="shared" si="5"/>
        <v>ü</v>
      </c>
    </row>
    <row r="107" spans="1:13">
      <c r="A107" s="7" t="s">
        <v>110</v>
      </c>
      <c r="B107" s="6"/>
      <c r="C107" s="6"/>
      <c r="D107" s="6">
        <v>6</v>
      </c>
      <c r="E107" s="6">
        <v>6</v>
      </c>
      <c r="F107" s="6"/>
      <c r="G107" s="6">
        <v>6</v>
      </c>
      <c r="H107" s="6"/>
      <c r="I107" s="6">
        <v>6</v>
      </c>
      <c r="K107" s="15" t="str">
        <f t="shared" si="3"/>
        <v>ü</v>
      </c>
      <c r="L107" s="15" t="str">
        <f t="shared" si="4"/>
        <v>ü</v>
      </c>
      <c r="M107" s="15" t="str">
        <f t="shared" si="5"/>
        <v>ü</v>
      </c>
    </row>
    <row r="108" spans="1:13">
      <c r="A108" s="7" t="s">
        <v>111</v>
      </c>
      <c r="B108" s="6"/>
      <c r="C108" s="6"/>
      <c r="D108" s="6">
        <v>15005</v>
      </c>
      <c r="E108" s="6">
        <v>15005</v>
      </c>
      <c r="F108" s="6"/>
      <c r="G108" s="6">
        <v>15005</v>
      </c>
      <c r="H108" s="6"/>
      <c r="I108" s="6">
        <v>15005</v>
      </c>
      <c r="K108" s="15" t="str">
        <f t="shared" si="3"/>
        <v>ü</v>
      </c>
      <c r="L108" s="15" t="str">
        <f t="shared" si="4"/>
        <v>ü</v>
      </c>
      <c r="M108" s="15" t="str">
        <f t="shared" si="5"/>
        <v>ü</v>
      </c>
    </row>
    <row r="109" spans="1:13">
      <c r="A109" s="3" t="s">
        <v>112</v>
      </c>
      <c r="B109" s="4">
        <v>1051128</v>
      </c>
      <c r="C109" s="4"/>
      <c r="D109" s="4">
        <v>423603</v>
      </c>
      <c r="E109" s="4">
        <v>1474731</v>
      </c>
      <c r="F109" s="4"/>
      <c r="G109" s="4">
        <v>1474731</v>
      </c>
      <c r="H109" s="4"/>
      <c r="I109" s="4">
        <v>1474731</v>
      </c>
      <c r="K109" s="15" t="str">
        <f t="shared" si="3"/>
        <v>ü</v>
      </c>
      <c r="L109" s="15" t="str">
        <f t="shared" si="4"/>
        <v>ü</v>
      </c>
      <c r="M109" s="15" t="str">
        <f t="shared" si="5"/>
        <v>ü</v>
      </c>
    </row>
    <row r="110" spans="1:13">
      <c r="A110" s="33" t="s">
        <v>113</v>
      </c>
      <c r="B110" s="22"/>
      <c r="C110" s="22"/>
      <c r="D110" s="22">
        <v>423600</v>
      </c>
      <c r="E110" s="22">
        <v>423600</v>
      </c>
      <c r="F110" s="22"/>
      <c r="G110" s="22">
        <v>423600</v>
      </c>
      <c r="H110" s="22"/>
      <c r="I110" s="22">
        <v>423600</v>
      </c>
      <c r="K110" s="15" t="str">
        <f t="shared" si="3"/>
        <v>ü</v>
      </c>
      <c r="L110" s="15" t="str">
        <f t="shared" si="4"/>
        <v>ü</v>
      </c>
      <c r="M110" s="15" t="str">
        <f t="shared" si="5"/>
        <v>ü</v>
      </c>
    </row>
    <row r="111" spans="1:13">
      <c r="A111" s="7" t="s">
        <v>114</v>
      </c>
      <c r="B111" s="6"/>
      <c r="C111" s="6"/>
      <c r="D111" s="6">
        <v>7</v>
      </c>
      <c r="E111" s="6">
        <v>7</v>
      </c>
      <c r="F111" s="6"/>
      <c r="G111" s="6">
        <v>7</v>
      </c>
      <c r="H111" s="6"/>
      <c r="I111" s="6">
        <v>7</v>
      </c>
      <c r="K111" s="15" t="str">
        <f t="shared" si="3"/>
        <v>ü</v>
      </c>
      <c r="L111" s="15" t="str">
        <f t="shared" si="4"/>
        <v>ü</v>
      </c>
      <c r="M111" s="15" t="str">
        <f t="shared" si="5"/>
        <v>ü</v>
      </c>
    </row>
    <row r="112" spans="1:13">
      <c r="A112" s="7" t="s">
        <v>115</v>
      </c>
      <c r="B112" s="6"/>
      <c r="C112" s="6"/>
      <c r="D112" s="6">
        <v>3593</v>
      </c>
      <c r="E112" s="6">
        <v>3593</v>
      </c>
      <c r="F112" s="6"/>
      <c r="G112" s="6">
        <v>3593</v>
      </c>
      <c r="H112" s="6"/>
      <c r="I112" s="6">
        <v>3593</v>
      </c>
      <c r="K112" s="15" t="str">
        <f t="shared" si="3"/>
        <v>ü</v>
      </c>
      <c r="L112" s="15" t="str">
        <f t="shared" si="4"/>
        <v>ü</v>
      </c>
      <c r="M112" s="15" t="str">
        <f t="shared" si="5"/>
        <v>ü</v>
      </c>
    </row>
    <row r="113" spans="1:13">
      <c r="A113" s="7" t="s">
        <v>116</v>
      </c>
      <c r="B113" s="6"/>
      <c r="C113" s="6"/>
      <c r="D113" s="6">
        <v>420000</v>
      </c>
      <c r="E113" s="6">
        <v>420000</v>
      </c>
      <c r="F113" s="6"/>
      <c r="G113" s="6">
        <v>420000</v>
      </c>
      <c r="H113" s="6"/>
      <c r="I113" s="6">
        <v>420000</v>
      </c>
      <c r="K113" s="15" t="str">
        <f t="shared" si="3"/>
        <v>ü</v>
      </c>
      <c r="L113" s="15" t="str">
        <f t="shared" si="4"/>
        <v>ü</v>
      </c>
      <c r="M113" s="15" t="str">
        <f t="shared" si="5"/>
        <v>ü</v>
      </c>
    </row>
    <row r="114" spans="1:13">
      <c r="A114" s="33" t="s">
        <v>117</v>
      </c>
      <c r="B114" s="22">
        <v>1051128</v>
      </c>
      <c r="C114" s="22"/>
      <c r="D114" s="22">
        <v>3</v>
      </c>
      <c r="E114" s="22">
        <v>1051131</v>
      </c>
      <c r="F114" s="22"/>
      <c r="G114" s="22">
        <v>1051131</v>
      </c>
      <c r="H114" s="22"/>
      <c r="I114" s="22">
        <v>1051131</v>
      </c>
      <c r="K114" s="15" t="str">
        <f t="shared" si="3"/>
        <v>ü</v>
      </c>
      <c r="L114" s="15" t="str">
        <f t="shared" si="4"/>
        <v>ü</v>
      </c>
      <c r="M114" s="15" t="str">
        <f t="shared" si="5"/>
        <v>ü</v>
      </c>
    </row>
    <row r="115" spans="1:13">
      <c r="A115" s="7" t="s">
        <v>118</v>
      </c>
      <c r="B115" s="6">
        <v>279060</v>
      </c>
      <c r="C115" s="6"/>
      <c r="D115" s="6"/>
      <c r="E115" s="6">
        <v>279060</v>
      </c>
      <c r="F115" s="6"/>
      <c r="G115" s="6">
        <v>279060</v>
      </c>
      <c r="H115" s="6"/>
      <c r="I115" s="6">
        <v>279060</v>
      </c>
      <c r="K115" s="15" t="str">
        <f t="shared" si="3"/>
        <v>ü</v>
      </c>
      <c r="L115" s="15" t="str">
        <f t="shared" si="4"/>
        <v>ü</v>
      </c>
      <c r="M115" s="15" t="str">
        <f t="shared" si="5"/>
        <v>ü</v>
      </c>
    </row>
    <row r="116" spans="1:13">
      <c r="A116" s="7" t="s">
        <v>119</v>
      </c>
      <c r="B116" s="6">
        <v>10000</v>
      </c>
      <c r="C116" s="6"/>
      <c r="D116" s="6"/>
      <c r="E116" s="6">
        <v>10000</v>
      </c>
      <c r="F116" s="6"/>
      <c r="G116" s="6">
        <v>10000</v>
      </c>
      <c r="H116" s="6"/>
      <c r="I116" s="6">
        <v>10000</v>
      </c>
      <c r="K116" s="15" t="str">
        <f t="shared" si="3"/>
        <v>ü</v>
      </c>
      <c r="L116" s="15" t="str">
        <f t="shared" si="4"/>
        <v>ü</v>
      </c>
      <c r="M116" s="15" t="str">
        <f t="shared" si="5"/>
        <v>ü</v>
      </c>
    </row>
    <row r="117" spans="1:13">
      <c r="A117" s="7" t="s">
        <v>120</v>
      </c>
      <c r="B117" s="6">
        <v>84960</v>
      </c>
      <c r="C117" s="6"/>
      <c r="D117" s="6"/>
      <c r="E117" s="6">
        <v>84960</v>
      </c>
      <c r="F117" s="6"/>
      <c r="G117" s="6">
        <v>84960</v>
      </c>
      <c r="H117" s="6"/>
      <c r="I117" s="6">
        <v>84960</v>
      </c>
      <c r="K117" s="15" t="str">
        <f t="shared" si="3"/>
        <v>ü</v>
      </c>
      <c r="L117" s="15" t="str">
        <f t="shared" si="4"/>
        <v>ü</v>
      </c>
      <c r="M117" s="15" t="str">
        <f t="shared" si="5"/>
        <v>ü</v>
      </c>
    </row>
    <row r="118" spans="1:13">
      <c r="A118" s="7" t="s">
        <v>121</v>
      </c>
      <c r="B118" s="6">
        <v>677108</v>
      </c>
      <c r="C118" s="6"/>
      <c r="D118" s="6">
        <v>3</v>
      </c>
      <c r="E118" s="6">
        <v>677111</v>
      </c>
      <c r="F118" s="6"/>
      <c r="G118" s="6">
        <v>677111</v>
      </c>
      <c r="H118" s="6"/>
      <c r="I118" s="6">
        <v>677111</v>
      </c>
      <c r="K118" s="15" t="str">
        <f t="shared" si="3"/>
        <v>ü</v>
      </c>
      <c r="L118" s="15" t="str">
        <f t="shared" si="4"/>
        <v>ü</v>
      </c>
      <c r="M118" s="15" t="str">
        <f t="shared" si="5"/>
        <v>ü</v>
      </c>
    </row>
    <row r="119" spans="1:13">
      <c r="A119" s="3" t="s">
        <v>122</v>
      </c>
      <c r="B119" s="4">
        <v>438550</v>
      </c>
      <c r="C119" s="4"/>
      <c r="D119" s="4">
        <v>3</v>
      </c>
      <c r="E119" s="4">
        <v>438553</v>
      </c>
      <c r="F119" s="4"/>
      <c r="G119" s="4">
        <v>438553</v>
      </c>
      <c r="H119" s="4"/>
      <c r="I119" s="4">
        <v>438553</v>
      </c>
      <c r="K119" s="15" t="str">
        <f t="shared" si="3"/>
        <v>ü</v>
      </c>
      <c r="L119" s="15" t="str">
        <f t="shared" si="4"/>
        <v>ü</v>
      </c>
      <c r="M119" s="15" t="str">
        <f t="shared" si="5"/>
        <v>ü</v>
      </c>
    </row>
    <row r="120" spans="1:13">
      <c r="A120" s="33" t="s">
        <v>123</v>
      </c>
      <c r="B120" s="22">
        <v>393450</v>
      </c>
      <c r="C120" s="22"/>
      <c r="D120" s="22"/>
      <c r="E120" s="22">
        <v>393450</v>
      </c>
      <c r="F120" s="22"/>
      <c r="G120" s="22">
        <v>393450</v>
      </c>
      <c r="H120" s="22"/>
      <c r="I120" s="22">
        <v>393450</v>
      </c>
      <c r="K120" s="15" t="str">
        <f t="shared" si="3"/>
        <v>ü</v>
      </c>
      <c r="L120" s="15" t="str">
        <f t="shared" si="4"/>
        <v>ü</v>
      </c>
      <c r="M120" s="15" t="str">
        <f t="shared" si="5"/>
        <v>ü</v>
      </c>
    </row>
    <row r="121" spans="1:13">
      <c r="A121" s="7" t="s">
        <v>124</v>
      </c>
      <c r="B121" s="6">
        <v>381060</v>
      </c>
      <c r="C121" s="6"/>
      <c r="D121" s="6"/>
      <c r="E121" s="6">
        <v>381060</v>
      </c>
      <c r="F121" s="6"/>
      <c r="G121" s="6">
        <v>381060</v>
      </c>
      <c r="H121" s="6"/>
      <c r="I121" s="6">
        <v>381060</v>
      </c>
      <c r="K121" s="15" t="str">
        <f t="shared" si="3"/>
        <v>ü</v>
      </c>
      <c r="L121" s="15" t="str">
        <f t="shared" si="4"/>
        <v>ü</v>
      </c>
      <c r="M121" s="15" t="str">
        <f t="shared" si="5"/>
        <v>ü</v>
      </c>
    </row>
    <row r="122" spans="1:13">
      <c r="A122" s="7" t="s">
        <v>125</v>
      </c>
      <c r="B122" s="6">
        <v>12390</v>
      </c>
      <c r="C122" s="6"/>
      <c r="D122" s="6"/>
      <c r="E122" s="6">
        <v>12390</v>
      </c>
      <c r="F122" s="6"/>
      <c r="G122" s="6">
        <v>12390</v>
      </c>
      <c r="H122" s="6"/>
      <c r="I122" s="6">
        <v>12390</v>
      </c>
      <c r="K122" s="15" t="str">
        <f t="shared" si="3"/>
        <v>ü</v>
      </c>
      <c r="L122" s="15" t="str">
        <f t="shared" si="4"/>
        <v>ü</v>
      </c>
      <c r="M122" s="15" t="str">
        <f t="shared" si="5"/>
        <v>ü</v>
      </c>
    </row>
    <row r="123" spans="1:13">
      <c r="A123" s="33" t="s">
        <v>126</v>
      </c>
      <c r="B123" s="22">
        <v>8100</v>
      </c>
      <c r="C123" s="22"/>
      <c r="D123" s="22"/>
      <c r="E123" s="22">
        <v>8100</v>
      </c>
      <c r="F123" s="22"/>
      <c r="G123" s="22">
        <v>8100</v>
      </c>
      <c r="H123" s="22"/>
      <c r="I123" s="22">
        <v>8100</v>
      </c>
      <c r="K123" s="15" t="str">
        <f t="shared" si="3"/>
        <v>ü</v>
      </c>
      <c r="L123" s="15" t="str">
        <f t="shared" si="4"/>
        <v>ü</v>
      </c>
      <c r="M123" s="15" t="str">
        <f t="shared" si="5"/>
        <v>ü</v>
      </c>
    </row>
    <row r="124" spans="1:13">
      <c r="A124" s="7" t="s">
        <v>127</v>
      </c>
      <c r="B124" s="6">
        <v>8100</v>
      </c>
      <c r="C124" s="6"/>
      <c r="D124" s="6"/>
      <c r="E124" s="6">
        <v>8100</v>
      </c>
      <c r="F124" s="6"/>
      <c r="G124" s="6">
        <v>8100</v>
      </c>
      <c r="H124" s="6"/>
      <c r="I124" s="6">
        <v>8100</v>
      </c>
      <c r="K124" s="15" t="str">
        <f t="shared" si="3"/>
        <v>ü</v>
      </c>
      <c r="L124" s="15" t="str">
        <f t="shared" si="4"/>
        <v>ü</v>
      </c>
      <c r="M124" s="15" t="str">
        <f t="shared" si="5"/>
        <v>ü</v>
      </c>
    </row>
    <row r="125" spans="1:13">
      <c r="A125" s="33" t="s">
        <v>128</v>
      </c>
      <c r="B125" s="22">
        <v>27600</v>
      </c>
      <c r="C125" s="22"/>
      <c r="D125" s="22">
        <v>3</v>
      </c>
      <c r="E125" s="22">
        <v>27603</v>
      </c>
      <c r="F125" s="22"/>
      <c r="G125" s="22">
        <v>27603</v>
      </c>
      <c r="H125" s="22"/>
      <c r="I125" s="22">
        <v>27603</v>
      </c>
      <c r="K125" s="15" t="str">
        <f t="shared" si="3"/>
        <v>ü</v>
      </c>
      <c r="L125" s="15" t="str">
        <f t="shared" si="4"/>
        <v>ü</v>
      </c>
      <c r="M125" s="15" t="str">
        <f t="shared" si="5"/>
        <v>ü</v>
      </c>
    </row>
    <row r="126" spans="1:13">
      <c r="A126" s="7" t="s">
        <v>129</v>
      </c>
      <c r="B126" s="6">
        <v>27600</v>
      </c>
      <c r="C126" s="6"/>
      <c r="D126" s="6">
        <v>3</v>
      </c>
      <c r="E126" s="6">
        <v>27603</v>
      </c>
      <c r="F126" s="6"/>
      <c r="G126" s="6">
        <v>27603</v>
      </c>
      <c r="H126" s="6"/>
      <c r="I126" s="6">
        <v>27603</v>
      </c>
      <c r="K126" s="15" t="str">
        <f t="shared" si="3"/>
        <v>ü</v>
      </c>
      <c r="L126" s="15" t="str">
        <f t="shared" si="4"/>
        <v>ü</v>
      </c>
      <c r="M126" s="15" t="str">
        <f t="shared" si="5"/>
        <v>ü</v>
      </c>
    </row>
    <row r="127" spans="1:13">
      <c r="A127" s="33" t="s">
        <v>130</v>
      </c>
      <c r="B127" s="22">
        <v>9400</v>
      </c>
      <c r="C127" s="22"/>
      <c r="D127" s="22"/>
      <c r="E127" s="22">
        <v>9400</v>
      </c>
      <c r="F127" s="22"/>
      <c r="G127" s="22">
        <v>9400</v>
      </c>
      <c r="H127" s="22"/>
      <c r="I127" s="22">
        <v>9400</v>
      </c>
      <c r="K127" s="15" t="str">
        <f t="shared" si="3"/>
        <v>ü</v>
      </c>
      <c r="L127" s="15" t="str">
        <f t="shared" si="4"/>
        <v>ü</v>
      </c>
      <c r="M127" s="15" t="str">
        <f t="shared" si="5"/>
        <v>ü</v>
      </c>
    </row>
    <row r="128" spans="1:13">
      <c r="A128" s="7" t="s">
        <v>131</v>
      </c>
      <c r="B128" s="6">
        <v>9400</v>
      </c>
      <c r="C128" s="6"/>
      <c r="D128" s="6"/>
      <c r="E128" s="6">
        <v>9400</v>
      </c>
      <c r="F128" s="6"/>
      <c r="G128" s="6">
        <v>9400</v>
      </c>
      <c r="H128" s="6"/>
      <c r="I128" s="6">
        <v>9400</v>
      </c>
      <c r="K128" s="15" t="str">
        <f t="shared" si="3"/>
        <v>ü</v>
      </c>
      <c r="L128" s="15" t="str">
        <f t="shared" si="4"/>
        <v>ü</v>
      </c>
      <c r="M128" s="15" t="str">
        <f t="shared" si="5"/>
        <v>ü</v>
      </c>
    </row>
    <row r="129" spans="1:13">
      <c r="A129" s="3" t="s">
        <v>132</v>
      </c>
      <c r="B129" s="4"/>
      <c r="C129" s="4"/>
      <c r="D129" s="4">
        <v>24844</v>
      </c>
      <c r="E129" s="4">
        <v>24844</v>
      </c>
      <c r="F129" s="4"/>
      <c r="G129" s="4">
        <v>24844</v>
      </c>
      <c r="H129" s="4"/>
      <c r="I129" s="4">
        <v>24844</v>
      </c>
      <c r="K129" s="15" t="str">
        <f t="shared" si="3"/>
        <v>ü</v>
      </c>
      <c r="L129" s="15" t="str">
        <f t="shared" si="4"/>
        <v>ü</v>
      </c>
      <c r="M129" s="15" t="str">
        <f t="shared" si="5"/>
        <v>ü</v>
      </c>
    </row>
    <row r="130" spans="1:13">
      <c r="A130" s="33" t="s">
        <v>133</v>
      </c>
      <c r="B130" s="22"/>
      <c r="C130" s="22"/>
      <c r="D130" s="22">
        <v>7</v>
      </c>
      <c r="E130" s="22">
        <v>7</v>
      </c>
      <c r="F130" s="22"/>
      <c r="G130" s="22">
        <v>7</v>
      </c>
      <c r="H130" s="22"/>
      <c r="I130" s="22">
        <v>7</v>
      </c>
      <c r="K130" s="15" t="str">
        <f t="shared" si="3"/>
        <v>ü</v>
      </c>
      <c r="L130" s="15" t="str">
        <f t="shared" si="4"/>
        <v>ü</v>
      </c>
      <c r="M130" s="15" t="str">
        <f t="shared" si="5"/>
        <v>ü</v>
      </c>
    </row>
    <row r="131" spans="1:13">
      <c r="A131" s="7" t="s">
        <v>134</v>
      </c>
      <c r="B131" s="6"/>
      <c r="C131" s="6"/>
      <c r="D131" s="6">
        <v>7</v>
      </c>
      <c r="E131" s="6">
        <v>7</v>
      </c>
      <c r="F131" s="6"/>
      <c r="G131" s="6">
        <v>7</v>
      </c>
      <c r="H131" s="6"/>
      <c r="I131" s="6">
        <v>7</v>
      </c>
      <c r="K131" s="15" t="str">
        <f t="shared" si="3"/>
        <v>ü</v>
      </c>
      <c r="L131" s="15" t="str">
        <f t="shared" si="4"/>
        <v>ü</v>
      </c>
      <c r="M131" s="15" t="str">
        <f t="shared" si="5"/>
        <v>ü</v>
      </c>
    </row>
    <row r="132" spans="1:13">
      <c r="A132" s="33" t="s">
        <v>135</v>
      </c>
      <c r="B132" s="22"/>
      <c r="C132" s="22"/>
      <c r="D132" s="22">
        <v>24837</v>
      </c>
      <c r="E132" s="22">
        <v>24837</v>
      </c>
      <c r="F132" s="22"/>
      <c r="G132" s="22">
        <v>24837</v>
      </c>
      <c r="H132" s="22"/>
      <c r="I132" s="22">
        <v>24837</v>
      </c>
      <c r="K132" s="15" t="str">
        <f t="shared" si="3"/>
        <v>ü</v>
      </c>
      <c r="L132" s="15" t="str">
        <f t="shared" si="4"/>
        <v>ü</v>
      </c>
      <c r="M132" s="15" t="str">
        <f t="shared" si="5"/>
        <v>ü</v>
      </c>
    </row>
    <row r="133" spans="1:13">
      <c r="A133" s="7" t="s">
        <v>136</v>
      </c>
      <c r="B133" s="6"/>
      <c r="C133" s="6"/>
      <c r="D133" s="6">
        <v>24830</v>
      </c>
      <c r="E133" s="6">
        <v>24830</v>
      </c>
      <c r="F133" s="6"/>
      <c r="G133" s="6">
        <v>24830</v>
      </c>
      <c r="H133" s="6"/>
      <c r="I133" s="6">
        <v>24830</v>
      </c>
      <c r="K133" s="15" t="str">
        <f t="shared" ref="K133:K196" si="6">IF(SUM(B133:D133)=E133,"ü","N")</f>
        <v>ü</v>
      </c>
      <c r="L133" s="15" t="str">
        <f t="shared" ref="L133:L196" si="7">IF(E133-F133=G133,"ü","N")</f>
        <v>ü</v>
      </c>
      <c r="M133" s="15" t="str">
        <f t="shared" ref="M133:M196" si="8">IF(G133+H133=I133,"ü","N")</f>
        <v>ü</v>
      </c>
    </row>
    <row r="134" spans="1:13">
      <c r="A134" s="7" t="s">
        <v>137</v>
      </c>
      <c r="B134" s="6"/>
      <c r="C134" s="6"/>
      <c r="D134" s="6">
        <v>7</v>
      </c>
      <c r="E134" s="6">
        <v>7</v>
      </c>
      <c r="F134" s="6"/>
      <c r="G134" s="6">
        <v>7</v>
      </c>
      <c r="H134" s="6"/>
      <c r="I134" s="6">
        <v>7</v>
      </c>
      <c r="K134" s="15" t="str">
        <f t="shared" si="6"/>
        <v>ü</v>
      </c>
      <c r="L134" s="15" t="str">
        <f t="shared" si="7"/>
        <v>ü</v>
      </c>
      <c r="M134" s="15" t="str">
        <f t="shared" si="8"/>
        <v>ü</v>
      </c>
    </row>
    <row r="135" spans="1:13">
      <c r="A135" s="3" t="s">
        <v>138</v>
      </c>
      <c r="B135" s="4">
        <v>9230380</v>
      </c>
      <c r="C135" s="4">
        <v>1740000</v>
      </c>
      <c r="D135" s="4">
        <v>3015</v>
      </c>
      <c r="E135" s="4">
        <v>10973395</v>
      </c>
      <c r="F135" s="4"/>
      <c r="G135" s="4">
        <v>10973395</v>
      </c>
      <c r="H135" s="4"/>
      <c r="I135" s="4">
        <v>10973395</v>
      </c>
      <c r="K135" s="15" t="str">
        <f t="shared" si="6"/>
        <v>ü</v>
      </c>
      <c r="L135" s="15" t="str">
        <f t="shared" si="7"/>
        <v>ü</v>
      </c>
      <c r="M135" s="15" t="str">
        <f t="shared" si="8"/>
        <v>ü</v>
      </c>
    </row>
    <row r="136" spans="1:13">
      <c r="A136" s="33" t="s">
        <v>139</v>
      </c>
      <c r="B136" s="22">
        <v>7984960</v>
      </c>
      <c r="C136" s="22">
        <v>1740000</v>
      </c>
      <c r="D136" s="22">
        <v>2</v>
      </c>
      <c r="E136" s="22">
        <v>9724962</v>
      </c>
      <c r="F136" s="22"/>
      <c r="G136" s="22">
        <v>9724962</v>
      </c>
      <c r="H136" s="22"/>
      <c r="I136" s="22">
        <v>9724962</v>
      </c>
      <c r="K136" s="15" t="str">
        <f t="shared" si="6"/>
        <v>ü</v>
      </c>
      <c r="L136" s="15" t="str">
        <f t="shared" si="7"/>
        <v>ü</v>
      </c>
      <c r="M136" s="15" t="str">
        <f t="shared" si="8"/>
        <v>ü</v>
      </c>
    </row>
    <row r="137" spans="1:13">
      <c r="A137" s="7" t="s">
        <v>140</v>
      </c>
      <c r="B137" s="6"/>
      <c r="C137" s="6">
        <v>850000</v>
      </c>
      <c r="D137" s="6">
        <v>1</v>
      </c>
      <c r="E137" s="6">
        <v>850001</v>
      </c>
      <c r="F137" s="6"/>
      <c r="G137" s="6">
        <v>850001</v>
      </c>
      <c r="H137" s="6"/>
      <c r="I137" s="6">
        <v>850001</v>
      </c>
      <c r="K137" s="15" t="str">
        <f t="shared" si="6"/>
        <v>ü</v>
      </c>
      <c r="L137" s="15" t="str">
        <f t="shared" si="7"/>
        <v>ü</v>
      </c>
      <c r="M137" s="15" t="str">
        <f t="shared" si="8"/>
        <v>ü</v>
      </c>
    </row>
    <row r="138" spans="1:13">
      <c r="A138" s="7" t="s">
        <v>141</v>
      </c>
      <c r="B138" s="6"/>
      <c r="C138" s="6">
        <v>890000</v>
      </c>
      <c r="D138" s="6">
        <v>1</v>
      </c>
      <c r="E138" s="6">
        <v>890001</v>
      </c>
      <c r="F138" s="6"/>
      <c r="G138" s="6">
        <v>890001</v>
      </c>
      <c r="H138" s="6"/>
      <c r="I138" s="6">
        <v>890001</v>
      </c>
      <c r="K138" s="15" t="str">
        <f t="shared" si="6"/>
        <v>ü</v>
      </c>
      <c r="L138" s="15" t="str">
        <f t="shared" si="7"/>
        <v>ü</v>
      </c>
      <c r="M138" s="15" t="str">
        <f t="shared" si="8"/>
        <v>ü</v>
      </c>
    </row>
    <row r="139" spans="1:13">
      <c r="A139" s="7" t="s">
        <v>142</v>
      </c>
      <c r="B139" s="6">
        <v>7984960</v>
      </c>
      <c r="C139" s="6"/>
      <c r="D139" s="6"/>
      <c r="E139" s="6">
        <v>7984960</v>
      </c>
      <c r="F139" s="6"/>
      <c r="G139" s="6">
        <v>7984960</v>
      </c>
      <c r="H139" s="6"/>
      <c r="I139" s="6">
        <v>7984960</v>
      </c>
      <c r="K139" s="15" t="str">
        <f t="shared" si="6"/>
        <v>ü</v>
      </c>
      <c r="L139" s="15" t="str">
        <f t="shared" si="7"/>
        <v>ü</v>
      </c>
      <c r="M139" s="15" t="str">
        <f t="shared" si="8"/>
        <v>ü</v>
      </c>
    </row>
    <row r="140" spans="1:13">
      <c r="A140" s="33" t="s">
        <v>143</v>
      </c>
      <c r="B140" s="22">
        <v>1245420</v>
      </c>
      <c r="C140" s="22"/>
      <c r="D140" s="22">
        <v>3013</v>
      </c>
      <c r="E140" s="22">
        <v>1248433</v>
      </c>
      <c r="F140" s="22"/>
      <c r="G140" s="22">
        <v>1248433</v>
      </c>
      <c r="H140" s="22"/>
      <c r="I140" s="22">
        <v>1248433</v>
      </c>
      <c r="K140" s="15" t="str">
        <f t="shared" si="6"/>
        <v>ü</v>
      </c>
      <c r="L140" s="15" t="str">
        <f t="shared" si="7"/>
        <v>ü</v>
      </c>
      <c r="M140" s="15" t="str">
        <f t="shared" si="8"/>
        <v>ü</v>
      </c>
    </row>
    <row r="141" spans="1:13">
      <c r="A141" s="7" t="s">
        <v>144</v>
      </c>
      <c r="B141" s="6">
        <v>900000</v>
      </c>
      <c r="C141" s="6"/>
      <c r="D141" s="6"/>
      <c r="E141" s="6">
        <v>900000</v>
      </c>
      <c r="F141" s="6"/>
      <c r="G141" s="6">
        <v>900000</v>
      </c>
      <c r="H141" s="6"/>
      <c r="I141" s="6">
        <v>900000</v>
      </c>
      <c r="K141" s="15" t="str">
        <f t="shared" si="6"/>
        <v>ü</v>
      </c>
      <c r="L141" s="15" t="str">
        <f t="shared" si="7"/>
        <v>ü</v>
      </c>
      <c r="M141" s="15" t="str">
        <f t="shared" si="8"/>
        <v>ü</v>
      </c>
    </row>
    <row r="142" spans="1:13">
      <c r="A142" s="7" t="s">
        <v>145</v>
      </c>
      <c r="B142" s="6"/>
      <c r="C142" s="6"/>
      <c r="D142" s="6">
        <v>2003</v>
      </c>
      <c r="E142" s="6">
        <v>2003</v>
      </c>
      <c r="F142" s="6"/>
      <c r="G142" s="6">
        <v>2003</v>
      </c>
      <c r="H142" s="6"/>
      <c r="I142" s="6">
        <v>2003</v>
      </c>
      <c r="K142" s="15" t="str">
        <f t="shared" si="6"/>
        <v>ü</v>
      </c>
      <c r="L142" s="15" t="str">
        <f t="shared" si="7"/>
        <v>ü</v>
      </c>
      <c r="M142" s="15" t="str">
        <f t="shared" si="8"/>
        <v>ü</v>
      </c>
    </row>
    <row r="143" spans="1:13">
      <c r="A143" s="7" t="s">
        <v>146</v>
      </c>
      <c r="B143" s="6"/>
      <c r="C143" s="6"/>
      <c r="D143" s="6">
        <v>1</v>
      </c>
      <c r="E143" s="6">
        <v>1</v>
      </c>
      <c r="F143" s="6"/>
      <c r="G143" s="6">
        <v>1</v>
      </c>
      <c r="H143" s="6"/>
      <c r="I143" s="6">
        <v>1</v>
      </c>
      <c r="K143" s="15" t="str">
        <f t="shared" si="6"/>
        <v>ü</v>
      </c>
      <c r="L143" s="15" t="str">
        <f t="shared" si="7"/>
        <v>ü</v>
      </c>
      <c r="M143" s="15" t="str">
        <f t="shared" si="8"/>
        <v>ü</v>
      </c>
    </row>
    <row r="144" spans="1:13">
      <c r="A144" s="7" t="s">
        <v>147</v>
      </c>
      <c r="B144" s="6"/>
      <c r="C144" s="6"/>
      <c r="D144" s="6">
        <v>4</v>
      </c>
      <c r="E144" s="6">
        <v>4</v>
      </c>
      <c r="F144" s="6"/>
      <c r="G144" s="6">
        <v>4</v>
      </c>
      <c r="H144" s="6"/>
      <c r="I144" s="6">
        <v>4</v>
      </c>
      <c r="K144" s="15" t="str">
        <f t="shared" si="6"/>
        <v>ü</v>
      </c>
      <c r="L144" s="15" t="str">
        <f t="shared" si="7"/>
        <v>ü</v>
      </c>
      <c r="M144" s="15" t="str">
        <f t="shared" si="8"/>
        <v>ü</v>
      </c>
    </row>
    <row r="145" spans="1:13">
      <c r="A145" s="7" t="s">
        <v>148</v>
      </c>
      <c r="B145" s="6">
        <v>345420</v>
      </c>
      <c r="C145" s="6"/>
      <c r="D145" s="6">
        <v>1005</v>
      </c>
      <c r="E145" s="6">
        <v>346425</v>
      </c>
      <c r="F145" s="6"/>
      <c r="G145" s="6">
        <v>346425</v>
      </c>
      <c r="H145" s="6"/>
      <c r="I145" s="6">
        <v>346425</v>
      </c>
      <c r="K145" s="15" t="str">
        <f t="shared" si="6"/>
        <v>ü</v>
      </c>
      <c r="L145" s="15" t="str">
        <f t="shared" si="7"/>
        <v>ü</v>
      </c>
      <c r="M145" s="15" t="str">
        <f t="shared" si="8"/>
        <v>ü</v>
      </c>
    </row>
    <row r="146" spans="1:13">
      <c r="A146" s="8" t="s">
        <v>149</v>
      </c>
      <c r="B146" s="9">
        <v>671556668</v>
      </c>
      <c r="C146" s="9">
        <v>11003250</v>
      </c>
      <c r="D146" s="9">
        <v>1089994352</v>
      </c>
      <c r="E146" s="9">
        <v>1772554270</v>
      </c>
      <c r="F146" s="9">
        <v>1100997600</v>
      </c>
      <c r="G146" s="9">
        <v>671556670</v>
      </c>
      <c r="H146" s="9">
        <v>-103426540</v>
      </c>
      <c r="I146" s="9">
        <v>568130130</v>
      </c>
      <c r="K146" s="15" t="str">
        <f t="shared" si="6"/>
        <v>ü</v>
      </c>
      <c r="L146" s="15" t="str">
        <f t="shared" si="7"/>
        <v>ü</v>
      </c>
      <c r="M146" s="15" t="str">
        <f t="shared" si="8"/>
        <v>ü</v>
      </c>
    </row>
    <row r="147" spans="1:13">
      <c r="A147" s="3" t="s">
        <v>150</v>
      </c>
      <c r="B147" s="4">
        <v>665756668</v>
      </c>
      <c r="C147" s="4"/>
      <c r="D147" s="4">
        <v>1</v>
      </c>
      <c r="E147" s="4">
        <v>665756669</v>
      </c>
      <c r="F147" s="4"/>
      <c r="G147" s="4">
        <v>665756669</v>
      </c>
      <c r="H147" s="4">
        <v>-103426540</v>
      </c>
      <c r="I147" s="4">
        <v>562330129</v>
      </c>
      <c r="K147" s="15" t="str">
        <f t="shared" si="6"/>
        <v>ü</v>
      </c>
      <c r="L147" s="15" t="str">
        <f t="shared" si="7"/>
        <v>ü</v>
      </c>
      <c r="M147" s="15" t="str">
        <f t="shared" si="8"/>
        <v>ü</v>
      </c>
    </row>
    <row r="148" spans="1:13">
      <c r="A148" s="33" t="s">
        <v>151</v>
      </c>
      <c r="B148" s="22">
        <v>591604787</v>
      </c>
      <c r="C148" s="22"/>
      <c r="D148" s="22">
        <v>1</v>
      </c>
      <c r="E148" s="22">
        <v>591604788</v>
      </c>
      <c r="F148" s="22"/>
      <c r="G148" s="22">
        <v>591604788</v>
      </c>
      <c r="H148" s="22">
        <v>-103426540</v>
      </c>
      <c r="I148" s="22">
        <v>488178248</v>
      </c>
      <c r="K148" s="15" t="str">
        <f t="shared" si="6"/>
        <v>ü</v>
      </c>
      <c r="L148" s="15" t="str">
        <f t="shared" si="7"/>
        <v>ü</v>
      </c>
      <c r="M148" s="15" t="str">
        <f t="shared" si="8"/>
        <v>ü</v>
      </c>
    </row>
    <row r="149" spans="1:13">
      <c r="A149" s="7" t="s">
        <v>152</v>
      </c>
      <c r="B149" s="6">
        <v>588211507</v>
      </c>
      <c r="C149" s="6"/>
      <c r="D149" s="6">
        <v>1</v>
      </c>
      <c r="E149" s="6">
        <v>588211508</v>
      </c>
      <c r="F149" s="6"/>
      <c r="G149" s="6">
        <v>588211508</v>
      </c>
      <c r="H149" s="6">
        <v>-103426540</v>
      </c>
      <c r="I149" s="6">
        <v>484784968</v>
      </c>
      <c r="K149" s="15" t="str">
        <f t="shared" si="6"/>
        <v>ü</v>
      </c>
      <c r="L149" s="15" t="str">
        <f t="shared" si="7"/>
        <v>ü</v>
      </c>
      <c r="M149" s="15" t="str">
        <f t="shared" si="8"/>
        <v>ü</v>
      </c>
    </row>
    <row r="150" spans="1:13">
      <c r="A150" s="7" t="s">
        <v>153</v>
      </c>
      <c r="B150" s="6">
        <v>3393280</v>
      </c>
      <c r="C150" s="6"/>
      <c r="D150" s="6"/>
      <c r="E150" s="6">
        <v>3393280</v>
      </c>
      <c r="F150" s="6"/>
      <c r="G150" s="6">
        <v>3393280</v>
      </c>
      <c r="H150" s="6"/>
      <c r="I150" s="6">
        <v>3393280</v>
      </c>
      <c r="K150" s="15" t="str">
        <f t="shared" si="6"/>
        <v>ü</v>
      </c>
      <c r="L150" s="15" t="str">
        <f t="shared" si="7"/>
        <v>ü</v>
      </c>
      <c r="M150" s="15" t="str">
        <f t="shared" si="8"/>
        <v>ü</v>
      </c>
    </row>
    <row r="151" spans="1:13">
      <c r="A151" s="33" t="s">
        <v>154</v>
      </c>
      <c r="B151" s="22">
        <v>49654954</v>
      </c>
      <c r="C151" s="22"/>
      <c r="D151" s="22"/>
      <c r="E151" s="22">
        <v>49654954</v>
      </c>
      <c r="F151" s="22"/>
      <c r="G151" s="22">
        <v>49654954</v>
      </c>
      <c r="H151" s="22"/>
      <c r="I151" s="22">
        <v>49654954</v>
      </c>
      <c r="K151" s="15" t="str">
        <f t="shared" si="6"/>
        <v>ü</v>
      </c>
      <c r="L151" s="15" t="str">
        <f t="shared" si="7"/>
        <v>ü</v>
      </c>
      <c r="M151" s="15" t="str">
        <f t="shared" si="8"/>
        <v>ü</v>
      </c>
    </row>
    <row r="152" spans="1:13">
      <c r="A152" s="7" t="s">
        <v>155</v>
      </c>
      <c r="B152" s="6">
        <v>735000</v>
      </c>
      <c r="C152" s="6"/>
      <c r="D152" s="6"/>
      <c r="E152" s="6">
        <v>735000</v>
      </c>
      <c r="F152" s="6"/>
      <c r="G152" s="6">
        <v>735000</v>
      </c>
      <c r="H152" s="6"/>
      <c r="I152" s="6">
        <v>735000</v>
      </c>
      <c r="K152" s="15" t="str">
        <f t="shared" si="6"/>
        <v>ü</v>
      </c>
      <c r="L152" s="15" t="str">
        <f t="shared" si="7"/>
        <v>ü</v>
      </c>
      <c r="M152" s="15" t="str">
        <f t="shared" si="8"/>
        <v>ü</v>
      </c>
    </row>
    <row r="153" spans="1:13">
      <c r="A153" s="7" t="s">
        <v>156</v>
      </c>
      <c r="B153" s="6">
        <v>48919954</v>
      </c>
      <c r="C153" s="6"/>
      <c r="D153" s="6"/>
      <c r="E153" s="6">
        <v>48919954</v>
      </c>
      <c r="F153" s="6"/>
      <c r="G153" s="6">
        <v>48919954</v>
      </c>
      <c r="H153" s="6"/>
      <c r="I153" s="6">
        <v>48919954</v>
      </c>
      <c r="K153" s="15" t="str">
        <f t="shared" si="6"/>
        <v>ü</v>
      </c>
      <c r="L153" s="15" t="str">
        <f t="shared" si="7"/>
        <v>ü</v>
      </c>
      <c r="M153" s="15" t="str">
        <f t="shared" si="8"/>
        <v>ü</v>
      </c>
    </row>
    <row r="154" spans="1:13">
      <c r="A154" s="33" t="s">
        <v>157</v>
      </c>
      <c r="B154" s="22">
        <v>24496927</v>
      </c>
      <c r="C154" s="22"/>
      <c r="D154" s="22"/>
      <c r="E154" s="22">
        <v>24496927</v>
      </c>
      <c r="F154" s="22"/>
      <c r="G154" s="22">
        <v>24496927</v>
      </c>
      <c r="H154" s="22"/>
      <c r="I154" s="22">
        <v>24496927</v>
      </c>
      <c r="K154" s="15" t="str">
        <f t="shared" si="6"/>
        <v>ü</v>
      </c>
      <c r="L154" s="15" t="str">
        <f t="shared" si="7"/>
        <v>ü</v>
      </c>
      <c r="M154" s="15" t="str">
        <f t="shared" si="8"/>
        <v>ü</v>
      </c>
    </row>
    <row r="155" spans="1:13">
      <c r="A155" s="7" t="s">
        <v>158</v>
      </c>
      <c r="B155" s="6">
        <v>10426326</v>
      </c>
      <c r="C155" s="6"/>
      <c r="D155" s="6"/>
      <c r="E155" s="6">
        <v>10426326</v>
      </c>
      <c r="F155" s="6"/>
      <c r="G155" s="6">
        <v>10426326</v>
      </c>
      <c r="H155" s="6"/>
      <c r="I155" s="6">
        <v>10426326</v>
      </c>
      <c r="K155" s="15" t="str">
        <f t="shared" si="6"/>
        <v>ü</v>
      </c>
      <c r="L155" s="15" t="str">
        <f t="shared" si="7"/>
        <v>ü</v>
      </c>
      <c r="M155" s="15" t="str">
        <f t="shared" si="8"/>
        <v>ü</v>
      </c>
    </row>
    <row r="156" spans="1:13">
      <c r="A156" s="7" t="s">
        <v>159</v>
      </c>
      <c r="B156" s="6">
        <v>5877003</v>
      </c>
      <c r="C156" s="6"/>
      <c r="D156" s="6"/>
      <c r="E156" s="6">
        <v>5877003</v>
      </c>
      <c r="F156" s="6"/>
      <c r="G156" s="6">
        <v>5877003</v>
      </c>
      <c r="H156" s="6"/>
      <c r="I156" s="6">
        <v>5877003</v>
      </c>
      <c r="K156" s="15" t="str">
        <f t="shared" si="6"/>
        <v>ü</v>
      </c>
      <c r="L156" s="15" t="str">
        <f t="shared" si="7"/>
        <v>ü</v>
      </c>
      <c r="M156" s="15" t="str">
        <f t="shared" si="8"/>
        <v>ü</v>
      </c>
    </row>
    <row r="157" spans="1:13">
      <c r="A157" s="7" t="s">
        <v>160</v>
      </c>
      <c r="B157" s="6">
        <v>8193598</v>
      </c>
      <c r="C157" s="6"/>
      <c r="D157" s="6"/>
      <c r="E157" s="6">
        <v>8193598</v>
      </c>
      <c r="F157" s="6"/>
      <c r="G157" s="6">
        <v>8193598</v>
      </c>
      <c r="H157" s="6"/>
      <c r="I157" s="6">
        <v>8193598</v>
      </c>
      <c r="K157" s="15" t="str">
        <f t="shared" si="6"/>
        <v>ü</v>
      </c>
      <c r="L157" s="15" t="str">
        <f t="shared" si="7"/>
        <v>ü</v>
      </c>
      <c r="M157" s="15" t="str">
        <f t="shared" si="8"/>
        <v>ü</v>
      </c>
    </row>
    <row r="158" spans="1:13">
      <c r="A158" s="3" t="s">
        <v>161</v>
      </c>
      <c r="B158" s="4"/>
      <c r="C158" s="4"/>
      <c r="D158" s="4">
        <v>1</v>
      </c>
      <c r="E158" s="4">
        <v>1</v>
      </c>
      <c r="F158" s="4"/>
      <c r="G158" s="4">
        <v>1</v>
      </c>
      <c r="H158" s="4"/>
      <c r="I158" s="4">
        <v>1</v>
      </c>
      <c r="K158" s="15" t="str">
        <f t="shared" si="6"/>
        <v>ü</v>
      </c>
      <c r="L158" s="15" t="str">
        <f t="shared" si="7"/>
        <v>ü</v>
      </c>
      <c r="M158" s="15" t="str">
        <f t="shared" si="8"/>
        <v>ü</v>
      </c>
    </row>
    <row r="159" spans="1:13">
      <c r="A159" s="33" t="s">
        <v>162</v>
      </c>
      <c r="B159" s="22"/>
      <c r="C159" s="22"/>
      <c r="D159" s="22">
        <v>1</v>
      </c>
      <c r="E159" s="22">
        <v>1</v>
      </c>
      <c r="F159" s="22"/>
      <c r="G159" s="22">
        <v>1</v>
      </c>
      <c r="H159" s="22"/>
      <c r="I159" s="22">
        <v>1</v>
      </c>
      <c r="K159" s="15" t="str">
        <f t="shared" si="6"/>
        <v>ü</v>
      </c>
      <c r="L159" s="15" t="str">
        <f t="shared" si="7"/>
        <v>ü</v>
      </c>
      <c r="M159" s="15" t="str">
        <f t="shared" si="8"/>
        <v>ü</v>
      </c>
    </row>
    <row r="160" spans="1:13">
      <c r="A160" s="7" t="s">
        <v>163</v>
      </c>
      <c r="B160" s="6"/>
      <c r="C160" s="6"/>
      <c r="D160" s="6">
        <v>1</v>
      </c>
      <c r="E160" s="6">
        <v>1</v>
      </c>
      <c r="F160" s="6"/>
      <c r="G160" s="6">
        <v>1</v>
      </c>
      <c r="H160" s="6"/>
      <c r="I160" s="6">
        <v>1</v>
      </c>
      <c r="K160" s="15" t="str">
        <f t="shared" si="6"/>
        <v>ü</v>
      </c>
      <c r="L160" s="15" t="str">
        <f t="shared" si="7"/>
        <v>ü</v>
      </c>
      <c r="M160" s="15" t="str">
        <f t="shared" si="8"/>
        <v>ü</v>
      </c>
    </row>
    <row r="161" spans="1:13">
      <c r="A161" s="3" t="s">
        <v>164</v>
      </c>
      <c r="B161" s="4"/>
      <c r="C161" s="4">
        <v>11003250</v>
      </c>
      <c r="D161" s="4">
        <v>1089994350</v>
      </c>
      <c r="E161" s="4">
        <v>1100997600</v>
      </c>
      <c r="F161" s="4">
        <v>1100997600</v>
      </c>
      <c r="G161" s="4">
        <v>0</v>
      </c>
      <c r="H161" s="4"/>
      <c r="I161" s="4">
        <v>0</v>
      </c>
      <c r="K161" s="15" t="str">
        <f t="shared" si="6"/>
        <v>ü</v>
      </c>
      <c r="L161" s="15" t="str">
        <f t="shared" si="7"/>
        <v>ü</v>
      </c>
      <c r="M161" s="15" t="str">
        <f t="shared" si="8"/>
        <v>ü</v>
      </c>
    </row>
    <row r="162" spans="1:13">
      <c r="A162" s="33" t="s">
        <v>165</v>
      </c>
      <c r="B162" s="22"/>
      <c r="C162" s="22">
        <v>11003250</v>
      </c>
      <c r="D162" s="22">
        <v>1089994350</v>
      </c>
      <c r="E162" s="22">
        <v>1100997600</v>
      </c>
      <c r="F162" s="22">
        <v>1100997600</v>
      </c>
      <c r="G162" s="22">
        <v>0</v>
      </c>
      <c r="H162" s="22"/>
      <c r="I162" s="22">
        <v>0</v>
      </c>
      <c r="K162" s="15" t="str">
        <f t="shared" si="6"/>
        <v>ü</v>
      </c>
      <c r="L162" s="15" t="str">
        <f t="shared" si="7"/>
        <v>ü</v>
      </c>
      <c r="M162" s="15" t="str">
        <f t="shared" si="8"/>
        <v>ü</v>
      </c>
    </row>
    <row r="163" spans="1:13">
      <c r="A163" s="7" t="s">
        <v>166</v>
      </c>
      <c r="B163" s="6"/>
      <c r="C163" s="6">
        <v>11003250</v>
      </c>
      <c r="D163" s="6">
        <v>1072530469</v>
      </c>
      <c r="E163" s="6">
        <v>1083533719</v>
      </c>
      <c r="F163" s="6">
        <v>1083533719</v>
      </c>
      <c r="G163" s="6">
        <v>0</v>
      </c>
      <c r="H163" s="6"/>
      <c r="I163" s="6">
        <v>0</v>
      </c>
      <c r="K163" s="15" t="str">
        <f t="shared" si="6"/>
        <v>ü</v>
      </c>
      <c r="L163" s="15" t="str">
        <f t="shared" si="7"/>
        <v>ü</v>
      </c>
      <c r="M163" s="15" t="str">
        <f t="shared" si="8"/>
        <v>ü</v>
      </c>
    </row>
    <row r="164" spans="1:13">
      <c r="A164" s="7" t="s">
        <v>167</v>
      </c>
      <c r="B164" s="6"/>
      <c r="C164" s="6"/>
      <c r="D164" s="6">
        <v>3393280</v>
      </c>
      <c r="E164" s="6">
        <v>3393280</v>
      </c>
      <c r="F164" s="6">
        <v>3393280</v>
      </c>
      <c r="G164" s="6">
        <v>0</v>
      </c>
      <c r="H164" s="6"/>
      <c r="I164" s="6">
        <v>0</v>
      </c>
      <c r="K164" s="15" t="str">
        <f t="shared" si="6"/>
        <v>ü</v>
      </c>
      <c r="L164" s="15" t="str">
        <f t="shared" si="7"/>
        <v>ü</v>
      </c>
      <c r="M164" s="15" t="str">
        <f t="shared" si="8"/>
        <v>ü</v>
      </c>
    </row>
    <row r="165" spans="1:13">
      <c r="A165" s="7" t="s">
        <v>168</v>
      </c>
      <c r="B165" s="6"/>
      <c r="C165" s="6"/>
      <c r="D165" s="6">
        <v>5877003</v>
      </c>
      <c r="E165" s="6">
        <v>5877003</v>
      </c>
      <c r="F165" s="6">
        <v>5877003</v>
      </c>
      <c r="G165" s="6">
        <v>0</v>
      </c>
      <c r="H165" s="6"/>
      <c r="I165" s="6">
        <v>0</v>
      </c>
      <c r="K165" s="15" t="str">
        <f t="shared" si="6"/>
        <v>ü</v>
      </c>
      <c r="L165" s="15" t="str">
        <f t="shared" si="7"/>
        <v>ü</v>
      </c>
      <c r="M165" s="15" t="str">
        <f t="shared" si="8"/>
        <v>ü</v>
      </c>
    </row>
    <row r="166" spans="1:13">
      <c r="A166" s="7" t="s">
        <v>169</v>
      </c>
      <c r="B166" s="6"/>
      <c r="C166" s="6"/>
      <c r="D166" s="6">
        <v>8193598</v>
      </c>
      <c r="E166" s="6">
        <v>8193598</v>
      </c>
      <c r="F166" s="6">
        <v>8193598</v>
      </c>
      <c r="G166" s="6">
        <v>0</v>
      </c>
      <c r="H166" s="6"/>
      <c r="I166" s="6">
        <v>0</v>
      </c>
      <c r="K166" s="15" t="str">
        <f t="shared" si="6"/>
        <v>ü</v>
      </c>
      <c r="L166" s="15" t="str">
        <f t="shared" si="7"/>
        <v>ü</v>
      </c>
      <c r="M166" s="15" t="str">
        <f t="shared" si="8"/>
        <v>ü</v>
      </c>
    </row>
    <row r="167" spans="1:13">
      <c r="A167" s="3" t="s">
        <v>170</v>
      </c>
      <c r="B167" s="4">
        <v>5800000</v>
      </c>
      <c r="C167" s="4"/>
      <c r="D167" s="4"/>
      <c r="E167" s="4">
        <v>5800000</v>
      </c>
      <c r="F167" s="4"/>
      <c r="G167" s="4">
        <v>5800000</v>
      </c>
      <c r="H167" s="4"/>
      <c r="I167" s="4">
        <v>5800000</v>
      </c>
      <c r="K167" s="15" t="str">
        <f t="shared" si="6"/>
        <v>ü</v>
      </c>
      <c r="L167" s="15" t="str">
        <f t="shared" si="7"/>
        <v>ü</v>
      </c>
      <c r="M167" s="15" t="str">
        <f t="shared" si="8"/>
        <v>ü</v>
      </c>
    </row>
    <row r="168" spans="1:13">
      <c r="A168" s="33" t="s">
        <v>171</v>
      </c>
      <c r="B168" s="22">
        <v>5800000</v>
      </c>
      <c r="C168" s="22"/>
      <c r="D168" s="22"/>
      <c r="E168" s="22">
        <v>5800000</v>
      </c>
      <c r="F168" s="22"/>
      <c r="G168" s="22">
        <v>5800000</v>
      </c>
      <c r="H168" s="22"/>
      <c r="I168" s="22">
        <v>5800000</v>
      </c>
      <c r="K168" s="15" t="str">
        <f t="shared" si="6"/>
        <v>ü</v>
      </c>
      <c r="L168" s="15" t="str">
        <f t="shared" si="7"/>
        <v>ü</v>
      </c>
      <c r="M168" s="15" t="str">
        <f t="shared" si="8"/>
        <v>ü</v>
      </c>
    </row>
    <row r="169" spans="1:13">
      <c r="A169" s="7" t="s">
        <v>172</v>
      </c>
      <c r="B169" s="6">
        <v>5800000</v>
      </c>
      <c r="C169" s="6"/>
      <c r="D169" s="6"/>
      <c r="E169" s="6">
        <v>5800000</v>
      </c>
      <c r="F169" s="6"/>
      <c r="G169" s="6">
        <v>5800000</v>
      </c>
      <c r="H169" s="6"/>
      <c r="I169" s="6">
        <v>5800000</v>
      </c>
      <c r="K169" s="15" t="str">
        <f t="shared" si="6"/>
        <v>ü</v>
      </c>
      <c r="L169" s="15" t="str">
        <f t="shared" si="7"/>
        <v>ü</v>
      </c>
      <c r="M169" s="15" t="str">
        <f t="shared" si="8"/>
        <v>ü</v>
      </c>
    </row>
    <row r="170" spans="1:13">
      <c r="A170" s="8" t="s">
        <v>173</v>
      </c>
      <c r="B170" s="9">
        <v>1078461</v>
      </c>
      <c r="C170" s="9">
        <v>39847</v>
      </c>
      <c r="D170" s="9">
        <v>66675</v>
      </c>
      <c r="E170" s="9">
        <v>1184983</v>
      </c>
      <c r="F170" s="9"/>
      <c r="G170" s="9">
        <v>1184983</v>
      </c>
      <c r="H170" s="9"/>
      <c r="I170" s="9">
        <v>1184983</v>
      </c>
      <c r="K170" s="15" t="str">
        <f t="shared" si="6"/>
        <v>ü</v>
      </c>
      <c r="L170" s="15" t="str">
        <f t="shared" si="7"/>
        <v>ü</v>
      </c>
      <c r="M170" s="15" t="str">
        <f t="shared" si="8"/>
        <v>ü</v>
      </c>
    </row>
    <row r="171" spans="1:13">
      <c r="A171" s="3" t="s">
        <v>174</v>
      </c>
      <c r="B171" s="4">
        <v>32281</v>
      </c>
      <c r="C171" s="4"/>
      <c r="D171" s="4"/>
      <c r="E171" s="4">
        <v>32281</v>
      </c>
      <c r="F171" s="4"/>
      <c r="G171" s="4">
        <v>32281</v>
      </c>
      <c r="H171" s="4"/>
      <c r="I171" s="4">
        <v>32281</v>
      </c>
      <c r="K171" s="15" t="str">
        <f t="shared" si="6"/>
        <v>ü</v>
      </c>
      <c r="L171" s="15" t="str">
        <f t="shared" si="7"/>
        <v>ü</v>
      </c>
      <c r="M171" s="15" t="str">
        <f t="shared" si="8"/>
        <v>ü</v>
      </c>
    </row>
    <row r="172" spans="1:13">
      <c r="A172" s="33" t="s">
        <v>175</v>
      </c>
      <c r="B172" s="22">
        <v>32281</v>
      </c>
      <c r="C172" s="22"/>
      <c r="D172" s="22"/>
      <c r="E172" s="22">
        <v>32281</v>
      </c>
      <c r="F172" s="22"/>
      <c r="G172" s="22">
        <v>32281</v>
      </c>
      <c r="H172" s="22"/>
      <c r="I172" s="22">
        <v>32281</v>
      </c>
      <c r="K172" s="15" t="str">
        <f t="shared" si="6"/>
        <v>ü</v>
      </c>
      <c r="L172" s="15" t="str">
        <f t="shared" si="7"/>
        <v>ü</v>
      </c>
      <c r="M172" s="15" t="str">
        <f t="shared" si="8"/>
        <v>ü</v>
      </c>
    </row>
    <row r="173" spans="1:13">
      <c r="A173" s="7" t="s">
        <v>176</v>
      </c>
      <c r="B173" s="6">
        <v>32281</v>
      </c>
      <c r="C173" s="6"/>
      <c r="D173" s="6"/>
      <c r="E173" s="6">
        <v>32281</v>
      </c>
      <c r="F173" s="6"/>
      <c r="G173" s="6">
        <v>32281</v>
      </c>
      <c r="H173" s="6"/>
      <c r="I173" s="6">
        <v>32281</v>
      </c>
      <c r="K173" s="15" t="str">
        <f t="shared" si="6"/>
        <v>ü</v>
      </c>
      <c r="L173" s="15" t="str">
        <f t="shared" si="7"/>
        <v>ü</v>
      </c>
      <c r="M173" s="15" t="str">
        <f t="shared" si="8"/>
        <v>ü</v>
      </c>
    </row>
    <row r="174" spans="1:13">
      <c r="A174" s="3" t="s">
        <v>177</v>
      </c>
      <c r="B174" s="4">
        <v>900300</v>
      </c>
      <c r="C174" s="4">
        <v>39847</v>
      </c>
      <c r="D174" s="4">
        <v>9478</v>
      </c>
      <c r="E174" s="4">
        <v>949625</v>
      </c>
      <c r="F174" s="4"/>
      <c r="G174" s="4">
        <v>949625</v>
      </c>
      <c r="H174" s="4"/>
      <c r="I174" s="4">
        <v>949625</v>
      </c>
      <c r="K174" s="15" t="str">
        <f t="shared" si="6"/>
        <v>ü</v>
      </c>
      <c r="L174" s="15" t="str">
        <f t="shared" si="7"/>
        <v>ü</v>
      </c>
      <c r="M174" s="15" t="str">
        <f t="shared" si="8"/>
        <v>ü</v>
      </c>
    </row>
    <row r="175" spans="1:13">
      <c r="A175" s="33" t="s">
        <v>178</v>
      </c>
      <c r="B175" s="22">
        <v>900300</v>
      </c>
      <c r="C175" s="22">
        <v>39847</v>
      </c>
      <c r="D175" s="22">
        <v>9478</v>
      </c>
      <c r="E175" s="22">
        <v>949625</v>
      </c>
      <c r="F175" s="22"/>
      <c r="G175" s="22">
        <v>949625</v>
      </c>
      <c r="H175" s="22"/>
      <c r="I175" s="22">
        <v>949625</v>
      </c>
      <c r="K175" s="15" t="str">
        <f t="shared" si="6"/>
        <v>ü</v>
      </c>
      <c r="L175" s="15" t="str">
        <f t="shared" si="7"/>
        <v>ü</v>
      </c>
      <c r="M175" s="15" t="str">
        <f t="shared" si="8"/>
        <v>ü</v>
      </c>
    </row>
    <row r="176" spans="1:13">
      <c r="A176" s="7" t="s">
        <v>179</v>
      </c>
      <c r="B176" s="6">
        <v>300</v>
      </c>
      <c r="C176" s="6"/>
      <c r="D176" s="6"/>
      <c r="E176" s="6">
        <v>300</v>
      </c>
      <c r="F176" s="6"/>
      <c r="G176" s="6">
        <v>300</v>
      </c>
      <c r="H176" s="6"/>
      <c r="I176" s="6">
        <v>300</v>
      </c>
      <c r="K176" s="15" t="str">
        <f t="shared" si="6"/>
        <v>ü</v>
      </c>
      <c r="L176" s="15" t="str">
        <f t="shared" si="7"/>
        <v>ü</v>
      </c>
      <c r="M176" s="15" t="str">
        <f t="shared" si="8"/>
        <v>ü</v>
      </c>
    </row>
    <row r="177" spans="1:13">
      <c r="A177" s="7" t="s">
        <v>180</v>
      </c>
      <c r="B177" s="6">
        <v>900000</v>
      </c>
      <c r="C177" s="6">
        <v>39847</v>
      </c>
      <c r="D177" s="6">
        <v>9478</v>
      </c>
      <c r="E177" s="6">
        <v>949325</v>
      </c>
      <c r="F177" s="6"/>
      <c r="G177" s="6">
        <v>949325</v>
      </c>
      <c r="H177" s="6"/>
      <c r="I177" s="6">
        <v>949325</v>
      </c>
      <c r="K177" s="15" t="str">
        <f t="shared" si="6"/>
        <v>ü</v>
      </c>
      <c r="L177" s="15" t="str">
        <f t="shared" si="7"/>
        <v>ü</v>
      </c>
      <c r="M177" s="15" t="str">
        <f t="shared" si="8"/>
        <v>ü</v>
      </c>
    </row>
    <row r="178" spans="1:13">
      <c r="A178" s="3" t="s">
        <v>181</v>
      </c>
      <c r="B178" s="4">
        <v>145880</v>
      </c>
      <c r="C178" s="4"/>
      <c r="D178" s="4">
        <v>57197</v>
      </c>
      <c r="E178" s="4">
        <v>203077</v>
      </c>
      <c r="F178" s="4"/>
      <c r="G178" s="4">
        <v>203077</v>
      </c>
      <c r="H178" s="4"/>
      <c r="I178" s="4">
        <v>203077</v>
      </c>
      <c r="K178" s="15" t="str">
        <f t="shared" si="6"/>
        <v>ü</v>
      </c>
      <c r="L178" s="15" t="str">
        <f t="shared" si="7"/>
        <v>ü</v>
      </c>
      <c r="M178" s="15" t="str">
        <f t="shared" si="8"/>
        <v>ü</v>
      </c>
    </row>
    <row r="179" spans="1:13">
      <c r="A179" s="33" t="s">
        <v>182</v>
      </c>
      <c r="B179" s="22">
        <v>1600</v>
      </c>
      <c r="C179" s="22"/>
      <c r="D179" s="22">
        <v>57197</v>
      </c>
      <c r="E179" s="22">
        <v>58797</v>
      </c>
      <c r="F179" s="22"/>
      <c r="G179" s="22">
        <v>58797</v>
      </c>
      <c r="H179" s="22"/>
      <c r="I179" s="22">
        <v>58797</v>
      </c>
      <c r="K179" s="15" t="str">
        <f t="shared" si="6"/>
        <v>ü</v>
      </c>
      <c r="L179" s="15" t="str">
        <f t="shared" si="7"/>
        <v>ü</v>
      </c>
      <c r="M179" s="15" t="str">
        <f t="shared" si="8"/>
        <v>ü</v>
      </c>
    </row>
    <row r="180" spans="1:13">
      <c r="A180" s="7" t="s">
        <v>183</v>
      </c>
      <c r="B180" s="6">
        <v>1600</v>
      </c>
      <c r="C180" s="6"/>
      <c r="D180" s="6">
        <v>3</v>
      </c>
      <c r="E180" s="6">
        <v>1603</v>
      </c>
      <c r="F180" s="6"/>
      <c r="G180" s="6">
        <v>1603</v>
      </c>
      <c r="H180" s="6"/>
      <c r="I180" s="6">
        <v>1603</v>
      </c>
      <c r="K180" s="15" t="str">
        <f t="shared" si="6"/>
        <v>ü</v>
      </c>
      <c r="L180" s="15" t="str">
        <f t="shared" si="7"/>
        <v>ü</v>
      </c>
      <c r="M180" s="15" t="str">
        <f t="shared" si="8"/>
        <v>ü</v>
      </c>
    </row>
    <row r="181" spans="1:13">
      <c r="A181" s="7" t="s">
        <v>184</v>
      </c>
      <c r="B181" s="6"/>
      <c r="C181" s="6"/>
      <c r="D181" s="6">
        <v>57194</v>
      </c>
      <c r="E181" s="6">
        <v>57194</v>
      </c>
      <c r="F181" s="6"/>
      <c r="G181" s="6">
        <v>57194</v>
      </c>
      <c r="H181" s="6"/>
      <c r="I181" s="6">
        <v>57194</v>
      </c>
      <c r="K181" s="15" t="str">
        <f t="shared" si="6"/>
        <v>ü</v>
      </c>
      <c r="L181" s="15" t="str">
        <f t="shared" si="7"/>
        <v>ü</v>
      </c>
      <c r="M181" s="15" t="str">
        <f t="shared" si="8"/>
        <v>ü</v>
      </c>
    </row>
    <row r="182" spans="1:13">
      <c r="A182" s="33" t="s">
        <v>185</v>
      </c>
      <c r="B182" s="22">
        <v>144280</v>
      </c>
      <c r="C182" s="22"/>
      <c r="D182" s="22"/>
      <c r="E182" s="22">
        <v>144280</v>
      </c>
      <c r="F182" s="22"/>
      <c r="G182" s="22">
        <v>144280</v>
      </c>
      <c r="H182" s="22"/>
      <c r="I182" s="22">
        <v>144280</v>
      </c>
      <c r="K182" s="15" t="str">
        <f t="shared" si="6"/>
        <v>ü</v>
      </c>
      <c r="L182" s="15" t="str">
        <f t="shared" si="7"/>
        <v>ü</v>
      </c>
      <c r="M182" s="15" t="str">
        <f t="shared" si="8"/>
        <v>ü</v>
      </c>
    </row>
    <row r="183" spans="1:13">
      <c r="A183" s="7" t="s">
        <v>186</v>
      </c>
      <c r="B183" s="6">
        <v>144280</v>
      </c>
      <c r="C183" s="6"/>
      <c r="D183" s="6"/>
      <c r="E183" s="6">
        <v>144280</v>
      </c>
      <c r="F183" s="6"/>
      <c r="G183" s="6">
        <v>144280</v>
      </c>
      <c r="H183" s="6"/>
      <c r="I183" s="6">
        <v>144280</v>
      </c>
      <c r="K183" s="15" t="str">
        <f t="shared" si="6"/>
        <v>ü</v>
      </c>
      <c r="L183" s="15" t="str">
        <f t="shared" si="7"/>
        <v>ü</v>
      </c>
      <c r="M183" s="15" t="str">
        <f t="shared" si="8"/>
        <v>ü</v>
      </c>
    </row>
    <row r="184" spans="1:13">
      <c r="A184" s="8" t="s">
        <v>187</v>
      </c>
      <c r="B184" s="9">
        <v>51743497</v>
      </c>
      <c r="C184" s="9">
        <v>1020000</v>
      </c>
      <c r="D184" s="9">
        <v>49496845</v>
      </c>
      <c r="E184" s="9">
        <v>102260342</v>
      </c>
      <c r="F184" s="9">
        <v>50516845</v>
      </c>
      <c r="G184" s="9">
        <v>51743497</v>
      </c>
      <c r="H184" s="9"/>
      <c r="I184" s="9">
        <v>51743497</v>
      </c>
      <c r="K184" s="15" t="str">
        <f t="shared" si="6"/>
        <v>ü</v>
      </c>
      <c r="L184" s="15" t="str">
        <f t="shared" si="7"/>
        <v>ü</v>
      </c>
      <c r="M184" s="15" t="str">
        <f t="shared" si="8"/>
        <v>ü</v>
      </c>
    </row>
    <row r="185" spans="1:13">
      <c r="A185" s="3" t="s">
        <v>188</v>
      </c>
      <c r="B185" s="4">
        <v>39591537</v>
      </c>
      <c r="C185" s="4"/>
      <c r="D185" s="4"/>
      <c r="E185" s="4">
        <v>39591537</v>
      </c>
      <c r="F185" s="4"/>
      <c r="G185" s="4">
        <v>39591537</v>
      </c>
      <c r="H185" s="4"/>
      <c r="I185" s="4">
        <v>39591537</v>
      </c>
      <c r="K185" s="15" t="str">
        <f t="shared" si="6"/>
        <v>ü</v>
      </c>
      <c r="L185" s="15" t="str">
        <f t="shared" si="7"/>
        <v>ü</v>
      </c>
      <c r="M185" s="15" t="str">
        <f t="shared" si="8"/>
        <v>ü</v>
      </c>
    </row>
    <row r="186" spans="1:13">
      <c r="A186" s="33" t="s">
        <v>189</v>
      </c>
      <c r="B186" s="22">
        <v>39511220</v>
      </c>
      <c r="C186" s="22"/>
      <c r="D186" s="22"/>
      <c r="E186" s="22">
        <v>39511220</v>
      </c>
      <c r="F186" s="22"/>
      <c r="G186" s="22">
        <v>39511220</v>
      </c>
      <c r="H186" s="22"/>
      <c r="I186" s="22">
        <v>39511220</v>
      </c>
      <c r="K186" s="15" t="str">
        <f t="shared" si="6"/>
        <v>ü</v>
      </c>
      <c r="L186" s="15" t="str">
        <f t="shared" si="7"/>
        <v>ü</v>
      </c>
      <c r="M186" s="15" t="str">
        <f t="shared" si="8"/>
        <v>ü</v>
      </c>
    </row>
    <row r="187" spans="1:13">
      <c r="A187" s="7" t="s">
        <v>190</v>
      </c>
      <c r="B187" s="6">
        <v>39511220</v>
      </c>
      <c r="C187" s="6"/>
      <c r="D187" s="6"/>
      <c r="E187" s="6">
        <v>39511220</v>
      </c>
      <c r="F187" s="6"/>
      <c r="G187" s="6">
        <v>39511220</v>
      </c>
      <c r="H187" s="6"/>
      <c r="I187" s="6">
        <v>39511220</v>
      </c>
      <c r="K187" s="15" t="str">
        <f t="shared" si="6"/>
        <v>ü</v>
      </c>
      <c r="L187" s="15" t="str">
        <f t="shared" si="7"/>
        <v>ü</v>
      </c>
      <c r="M187" s="15" t="str">
        <f t="shared" si="8"/>
        <v>ü</v>
      </c>
    </row>
    <row r="188" spans="1:13">
      <c r="A188" s="33" t="s">
        <v>191</v>
      </c>
      <c r="B188" s="22">
        <v>80317</v>
      </c>
      <c r="C188" s="22"/>
      <c r="D188" s="22"/>
      <c r="E188" s="22">
        <v>80317</v>
      </c>
      <c r="F188" s="22"/>
      <c r="G188" s="22">
        <v>80317</v>
      </c>
      <c r="H188" s="22"/>
      <c r="I188" s="22">
        <v>80317</v>
      </c>
      <c r="K188" s="15" t="str">
        <f t="shared" si="6"/>
        <v>ü</v>
      </c>
      <c r="L188" s="15" t="str">
        <f t="shared" si="7"/>
        <v>ü</v>
      </c>
      <c r="M188" s="15" t="str">
        <f t="shared" si="8"/>
        <v>ü</v>
      </c>
    </row>
    <row r="189" spans="1:13">
      <c r="A189" s="7" t="s">
        <v>192</v>
      </c>
      <c r="B189" s="6">
        <v>80317</v>
      </c>
      <c r="C189" s="6"/>
      <c r="D189" s="6"/>
      <c r="E189" s="6">
        <v>80317</v>
      </c>
      <c r="F189" s="6"/>
      <c r="G189" s="6">
        <v>80317</v>
      </c>
      <c r="H189" s="6"/>
      <c r="I189" s="6">
        <v>80317</v>
      </c>
      <c r="K189" s="15" t="str">
        <f t="shared" si="6"/>
        <v>ü</v>
      </c>
      <c r="L189" s="15" t="str">
        <f t="shared" si="7"/>
        <v>ü</v>
      </c>
      <c r="M189" s="15" t="str">
        <f t="shared" si="8"/>
        <v>ü</v>
      </c>
    </row>
    <row r="190" spans="1:13">
      <c r="A190" s="3" t="s">
        <v>193</v>
      </c>
      <c r="B190" s="4"/>
      <c r="C190" s="4">
        <v>1020000</v>
      </c>
      <c r="D190" s="4">
        <v>49496845</v>
      </c>
      <c r="E190" s="4">
        <v>50516845</v>
      </c>
      <c r="F190" s="4">
        <v>50516845</v>
      </c>
      <c r="G190" s="4">
        <v>0</v>
      </c>
      <c r="H190" s="4"/>
      <c r="I190" s="4">
        <v>0</v>
      </c>
      <c r="K190" s="15" t="str">
        <f t="shared" si="6"/>
        <v>ü</v>
      </c>
      <c r="L190" s="15" t="str">
        <f t="shared" si="7"/>
        <v>ü</v>
      </c>
      <c r="M190" s="15" t="str">
        <f t="shared" si="8"/>
        <v>ü</v>
      </c>
    </row>
    <row r="191" spans="1:13">
      <c r="A191" s="33" t="s">
        <v>194</v>
      </c>
      <c r="B191" s="22"/>
      <c r="C191" s="22">
        <v>1020000</v>
      </c>
      <c r="D191" s="22">
        <v>49496845</v>
      </c>
      <c r="E191" s="22">
        <v>50516845</v>
      </c>
      <c r="F191" s="22">
        <v>50516845</v>
      </c>
      <c r="G191" s="22">
        <v>0</v>
      </c>
      <c r="H191" s="22"/>
      <c r="I191" s="22">
        <v>0</v>
      </c>
      <c r="K191" s="15" t="str">
        <f t="shared" si="6"/>
        <v>ü</v>
      </c>
      <c r="L191" s="15" t="str">
        <f t="shared" si="7"/>
        <v>ü</v>
      </c>
      <c r="M191" s="15" t="str">
        <f t="shared" si="8"/>
        <v>ü</v>
      </c>
    </row>
    <row r="192" spans="1:13">
      <c r="A192" s="7" t="s">
        <v>195</v>
      </c>
      <c r="B192" s="6"/>
      <c r="C192" s="6">
        <v>1020000</v>
      </c>
      <c r="D192" s="6">
        <v>49496845</v>
      </c>
      <c r="E192" s="6">
        <v>50516845</v>
      </c>
      <c r="F192" s="6">
        <v>50516845</v>
      </c>
      <c r="G192" s="6">
        <v>0</v>
      </c>
      <c r="H192" s="6"/>
      <c r="I192" s="6">
        <v>0</v>
      </c>
      <c r="K192" s="15" t="str">
        <f t="shared" si="6"/>
        <v>ü</v>
      </c>
      <c r="L192" s="15" t="str">
        <f t="shared" si="7"/>
        <v>ü</v>
      </c>
      <c r="M192" s="15" t="str">
        <f t="shared" si="8"/>
        <v>ü</v>
      </c>
    </row>
    <row r="193" spans="1:13">
      <c r="A193" s="3" t="s">
        <v>196</v>
      </c>
      <c r="B193" s="4">
        <v>12151960</v>
      </c>
      <c r="C193" s="4"/>
      <c r="D193" s="4"/>
      <c r="E193" s="4">
        <v>12151960</v>
      </c>
      <c r="F193" s="4"/>
      <c r="G193" s="4">
        <v>12151960</v>
      </c>
      <c r="H193" s="4"/>
      <c r="I193" s="4">
        <v>12151960</v>
      </c>
      <c r="K193" s="15" t="str">
        <f t="shared" si="6"/>
        <v>ü</v>
      </c>
      <c r="L193" s="15" t="str">
        <f t="shared" si="7"/>
        <v>ü</v>
      </c>
      <c r="M193" s="15" t="str">
        <f t="shared" si="8"/>
        <v>ü</v>
      </c>
    </row>
    <row r="194" spans="1:13">
      <c r="A194" s="33" t="s">
        <v>197</v>
      </c>
      <c r="B194" s="22">
        <v>11797960</v>
      </c>
      <c r="C194" s="22"/>
      <c r="D194" s="22"/>
      <c r="E194" s="22">
        <v>11797960</v>
      </c>
      <c r="F194" s="22"/>
      <c r="G194" s="22">
        <v>11797960</v>
      </c>
      <c r="H194" s="22"/>
      <c r="I194" s="22">
        <v>11797960</v>
      </c>
      <c r="K194" s="15" t="str">
        <f t="shared" si="6"/>
        <v>ü</v>
      </c>
      <c r="L194" s="15" t="str">
        <f t="shared" si="7"/>
        <v>ü</v>
      </c>
      <c r="M194" s="15" t="str">
        <f t="shared" si="8"/>
        <v>ü</v>
      </c>
    </row>
    <row r="195" spans="1:13">
      <c r="A195" s="7" t="s">
        <v>198</v>
      </c>
      <c r="B195" s="6">
        <v>11797960</v>
      </c>
      <c r="C195" s="6"/>
      <c r="D195" s="6"/>
      <c r="E195" s="6">
        <v>11797960</v>
      </c>
      <c r="F195" s="6"/>
      <c r="G195" s="6">
        <v>11797960</v>
      </c>
      <c r="H195" s="6"/>
      <c r="I195" s="6">
        <v>11797960</v>
      </c>
      <c r="K195" s="15" t="str">
        <f t="shared" si="6"/>
        <v>ü</v>
      </c>
      <c r="L195" s="15" t="str">
        <f t="shared" si="7"/>
        <v>ü</v>
      </c>
      <c r="M195" s="15" t="str">
        <f t="shared" si="8"/>
        <v>ü</v>
      </c>
    </row>
    <row r="196" spans="1:13">
      <c r="A196" s="33" t="s">
        <v>199</v>
      </c>
      <c r="B196" s="22">
        <v>354000</v>
      </c>
      <c r="C196" s="22"/>
      <c r="D196" s="22"/>
      <c r="E196" s="22">
        <v>354000</v>
      </c>
      <c r="F196" s="22"/>
      <c r="G196" s="22">
        <v>354000</v>
      </c>
      <c r="H196" s="22"/>
      <c r="I196" s="22">
        <v>354000</v>
      </c>
      <c r="K196" s="15" t="str">
        <f t="shared" si="6"/>
        <v>ü</v>
      </c>
      <c r="L196" s="15" t="str">
        <f t="shared" si="7"/>
        <v>ü</v>
      </c>
      <c r="M196" s="15" t="str">
        <f t="shared" si="8"/>
        <v>ü</v>
      </c>
    </row>
    <row r="197" spans="1:13">
      <c r="A197" s="7" t="s">
        <v>200</v>
      </c>
      <c r="B197" s="6">
        <v>354000</v>
      </c>
      <c r="C197" s="6"/>
      <c r="D197" s="6"/>
      <c r="E197" s="6">
        <v>354000</v>
      </c>
      <c r="F197" s="6"/>
      <c r="G197" s="6">
        <v>354000</v>
      </c>
      <c r="H197" s="6"/>
      <c r="I197" s="6">
        <v>354000</v>
      </c>
      <c r="K197" s="15" t="str">
        <f t="shared" ref="K197:K206" si="9">IF(SUM(B197:D197)=E197,"ü","N")</f>
        <v>ü</v>
      </c>
      <c r="L197" s="15" t="str">
        <f t="shared" ref="L197:L206" si="10">IF(E197-F197=G197,"ü","N")</f>
        <v>ü</v>
      </c>
      <c r="M197" s="15" t="str">
        <f t="shared" ref="M197:M206" si="11">IF(G197+H197=I197,"ü","N")</f>
        <v>ü</v>
      </c>
    </row>
    <row r="198" spans="1:13">
      <c r="A198" s="8" t="s">
        <v>201</v>
      </c>
      <c r="B198" s="9">
        <v>204794</v>
      </c>
      <c r="C198" s="9"/>
      <c r="D198" s="9"/>
      <c r="E198" s="9">
        <v>204794</v>
      </c>
      <c r="F198" s="9"/>
      <c r="G198" s="9">
        <v>204794</v>
      </c>
      <c r="H198" s="9"/>
      <c r="I198" s="9">
        <v>204794</v>
      </c>
      <c r="K198" s="15" t="str">
        <f t="shared" si="9"/>
        <v>ü</v>
      </c>
      <c r="L198" s="15" t="str">
        <f t="shared" si="10"/>
        <v>ü</v>
      </c>
      <c r="M198" s="15" t="str">
        <f t="shared" si="11"/>
        <v>ü</v>
      </c>
    </row>
    <row r="199" spans="1:13">
      <c r="A199" s="3" t="s">
        <v>202</v>
      </c>
      <c r="B199" s="4">
        <v>204794</v>
      </c>
      <c r="C199" s="4"/>
      <c r="D199" s="4"/>
      <c r="E199" s="4">
        <v>204794</v>
      </c>
      <c r="F199" s="4"/>
      <c r="G199" s="4">
        <v>204794</v>
      </c>
      <c r="H199" s="4"/>
      <c r="I199" s="4">
        <v>204794</v>
      </c>
      <c r="K199" s="15" t="str">
        <f t="shared" si="9"/>
        <v>ü</v>
      </c>
      <c r="L199" s="15" t="str">
        <f t="shared" si="10"/>
        <v>ü</v>
      </c>
      <c r="M199" s="15" t="str">
        <f t="shared" si="11"/>
        <v>ü</v>
      </c>
    </row>
    <row r="200" spans="1:13">
      <c r="A200" s="33" t="s">
        <v>203</v>
      </c>
      <c r="B200" s="22">
        <v>204794</v>
      </c>
      <c r="C200" s="22"/>
      <c r="D200" s="22"/>
      <c r="E200" s="22">
        <v>204794</v>
      </c>
      <c r="F200" s="22"/>
      <c r="G200" s="22">
        <v>204794</v>
      </c>
      <c r="H200" s="22"/>
      <c r="I200" s="22">
        <v>204794</v>
      </c>
      <c r="K200" s="15" t="str">
        <f t="shared" si="9"/>
        <v>ü</v>
      </c>
      <c r="L200" s="15" t="str">
        <f t="shared" si="10"/>
        <v>ü</v>
      </c>
      <c r="M200" s="15" t="str">
        <f t="shared" si="11"/>
        <v>ü</v>
      </c>
    </row>
    <row r="201" spans="1:13">
      <c r="A201" s="7" t="s">
        <v>204</v>
      </c>
      <c r="B201" s="6">
        <v>204794</v>
      </c>
      <c r="C201" s="6"/>
      <c r="D201" s="6"/>
      <c r="E201" s="6">
        <v>204794</v>
      </c>
      <c r="F201" s="6"/>
      <c r="G201" s="6">
        <v>204794</v>
      </c>
      <c r="H201" s="6"/>
      <c r="I201" s="6">
        <v>204794</v>
      </c>
      <c r="K201" s="15" t="str">
        <f t="shared" si="9"/>
        <v>ü</v>
      </c>
      <c r="L201" s="15" t="str">
        <f t="shared" si="10"/>
        <v>ü</v>
      </c>
      <c r="M201" s="15" t="str">
        <f t="shared" si="11"/>
        <v>ü</v>
      </c>
    </row>
    <row r="202" spans="1:13">
      <c r="A202" s="8" t="s">
        <v>205</v>
      </c>
      <c r="B202" s="9">
        <v>693249371</v>
      </c>
      <c r="C202" s="9"/>
      <c r="D202" s="9"/>
      <c r="E202" s="9">
        <v>693249371</v>
      </c>
      <c r="F202" s="9"/>
      <c r="G202" s="9">
        <v>693249371</v>
      </c>
      <c r="H202" s="9"/>
      <c r="I202" s="9">
        <v>693249371</v>
      </c>
      <c r="K202" s="15" t="str">
        <f t="shared" si="9"/>
        <v>ü</v>
      </c>
      <c r="L202" s="15" t="str">
        <f t="shared" si="10"/>
        <v>ü</v>
      </c>
      <c r="M202" s="15" t="str">
        <f t="shared" si="11"/>
        <v>ü</v>
      </c>
    </row>
    <row r="203" spans="1:13">
      <c r="A203" s="3" t="s">
        <v>206</v>
      </c>
      <c r="B203" s="4">
        <v>693249371</v>
      </c>
      <c r="C203" s="4"/>
      <c r="D203" s="4"/>
      <c r="E203" s="4">
        <v>693249371</v>
      </c>
      <c r="F203" s="4"/>
      <c r="G203" s="4">
        <v>693249371</v>
      </c>
      <c r="H203" s="4"/>
      <c r="I203" s="4">
        <v>693249371</v>
      </c>
      <c r="K203" s="15" t="str">
        <f t="shared" si="9"/>
        <v>ü</v>
      </c>
      <c r="L203" s="15" t="str">
        <f t="shared" si="10"/>
        <v>ü</v>
      </c>
      <c r="M203" s="15" t="str">
        <f t="shared" si="11"/>
        <v>ü</v>
      </c>
    </row>
    <row r="204" spans="1:13">
      <c r="A204" s="33" t="s">
        <v>207</v>
      </c>
      <c r="B204" s="22">
        <v>693249371</v>
      </c>
      <c r="C204" s="22"/>
      <c r="D204" s="22"/>
      <c r="E204" s="22">
        <v>693249371</v>
      </c>
      <c r="F204" s="22"/>
      <c r="G204" s="22">
        <v>693249371</v>
      </c>
      <c r="H204" s="22"/>
      <c r="I204" s="22">
        <v>693249371</v>
      </c>
      <c r="K204" s="15" t="str">
        <f t="shared" si="9"/>
        <v>ü</v>
      </c>
      <c r="L204" s="15" t="str">
        <f t="shared" si="10"/>
        <v>ü</v>
      </c>
      <c r="M204" s="15" t="str">
        <f t="shared" si="11"/>
        <v>ü</v>
      </c>
    </row>
    <row r="205" spans="1:13" ht="13.5" thickBot="1">
      <c r="A205" s="10" t="s">
        <v>208</v>
      </c>
      <c r="B205" s="11">
        <v>693249371</v>
      </c>
      <c r="C205" s="11"/>
      <c r="D205" s="11"/>
      <c r="E205" s="11">
        <v>693249371</v>
      </c>
      <c r="F205" s="11"/>
      <c r="G205" s="11">
        <v>693249371</v>
      </c>
      <c r="H205" s="11"/>
      <c r="I205" s="11">
        <v>693249371</v>
      </c>
      <c r="K205" s="15" t="str">
        <f t="shared" si="9"/>
        <v>ü</v>
      </c>
      <c r="L205" s="15" t="str">
        <f t="shared" si="10"/>
        <v>ü</v>
      </c>
      <c r="M205" s="15" t="str">
        <f t="shared" si="11"/>
        <v>ü</v>
      </c>
    </row>
    <row r="206" spans="1:13" ht="13.5" thickTop="1">
      <c r="A206" s="12" t="s">
        <v>3</v>
      </c>
      <c r="B206" s="13">
        <v>3384430275</v>
      </c>
      <c r="C206" s="13">
        <v>13803097</v>
      </c>
      <c r="D206" s="13">
        <v>1149887611</v>
      </c>
      <c r="E206" s="13">
        <v>4548120983</v>
      </c>
      <c r="F206" s="13">
        <v>1151514445</v>
      </c>
      <c r="G206" s="13">
        <v>3396606538</v>
      </c>
      <c r="H206" s="13"/>
      <c r="I206" s="13">
        <v>3396606538</v>
      </c>
      <c r="K206" s="15" t="str">
        <f t="shared" si="9"/>
        <v>ü</v>
      </c>
      <c r="L206" s="15" t="str">
        <f t="shared" si="10"/>
        <v>ü</v>
      </c>
      <c r="M206" s="15" t="str">
        <f t="shared" si="11"/>
        <v>ü</v>
      </c>
    </row>
    <row r="207" spans="1:13">
      <c r="B207" s="15" t="str">
        <f>IF(B206=B4+B13+B38+B146+B170+B184+B198+B202,"ü","N")</f>
        <v>ü</v>
      </c>
      <c r="C207" s="15" t="str">
        <f t="shared" ref="C207:I207" si="12">IF(C206=C4+C13+C38+C146+C170+C184+C198+C202,"ü","N")</f>
        <v>ü</v>
      </c>
      <c r="D207" s="15" t="str">
        <f t="shared" si="12"/>
        <v>ü</v>
      </c>
      <c r="E207" s="15" t="str">
        <f t="shared" si="12"/>
        <v>ü</v>
      </c>
      <c r="F207" s="15" t="str">
        <f t="shared" si="12"/>
        <v>ü</v>
      </c>
      <c r="G207" s="15" t="str">
        <f t="shared" si="12"/>
        <v>ü</v>
      </c>
      <c r="H207" s="15" t="str">
        <f t="shared" si="12"/>
        <v>ü</v>
      </c>
      <c r="I207" s="15" t="str">
        <f t="shared" si="12"/>
        <v>ü</v>
      </c>
    </row>
    <row r="210" spans="1:12">
      <c r="A210" s="25"/>
      <c r="B210" s="26"/>
      <c r="C210" s="26"/>
      <c r="D210" s="26"/>
      <c r="E210" s="27"/>
      <c r="F210" s="27"/>
      <c r="G210" s="27"/>
      <c r="H210" s="27"/>
      <c r="I210" s="27"/>
      <c r="J210" s="27"/>
      <c r="K210" s="27"/>
      <c r="L210" s="27"/>
    </row>
    <row r="211" spans="1:12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</row>
    <row r="212" spans="1: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</row>
    <row r="213" spans="1:12">
      <c r="A213" s="29"/>
      <c r="B213" s="28"/>
      <c r="C213" s="28"/>
      <c r="D213" s="28"/>
      <c r="E213" s="27"/>
      <c r="F213" s="27"/>
      <c r="G213" s="27"/>
      <c r="H213" s="27"/>
      <c r="I213" s="27"/>
      <c r="J213" s="27"/>
      <c r="K213" s="27"/>
      <c r="L213" s="27"/>
    </row>
    <row r="214" spans="1:12">
      <c r="A214" s="29"/>
      <c r="B214" s="28"/>
      <c r="C214" s="28"/>
      <c r="D214" s="28"/>
      <c r="E214" s="27"/>
      <c r="F214" s="27"/>
      <c r="G214" s="27"/>
      <c r="H214" s="27"/>
      <c r="I214" s="27"/>
      <c r="J214" s="27"/>
      <c r="K214" s="27"/>
      <c r="L214" s="27"/>
    </row>
    <row r="215" spans="1:12">
      <c r="A215" s="29"/>
      <c r="B215" s="28"/>
      <c r="C215" s="28"/>
      <c r="D215" s="28"/>
      <c r="E215" s="27"/>
      <c r="F215" s="27"/>
      <c r="G215" s="27"/>
      <c r="H215" s="27"/>
      <c r="I215" s="27"/>
      <c r="J215" s="27"/>
      <c r="K215" s="27"/>
      <c r="L215" s="27"/>
    </row>
    <row r="216" spans="1:12">
      <c r="A216" s="29"/>
      <c r="B216" s="28"/>
      <c r="C216" s="28"/>
      <c r="D216" s="28"/>
      <c r="E216" s="27"/>
      <c r="F216" s="27"/>
      <c r="G216" s="27"/>
      <c r="H216" s="27"/>
      <c r="I216" s="27"/>
      <c r="J216" s="27"/>
      <c r="K216" s="27"/>
      <c r="L216" s="27"/>
    </row>
    <row r="217" spans="1:12">
      <c r="A217" s="29"/>
      <c r="B217" s="28"/>
      <c r="C217" s="28"/>
      <c r="D217" s="28"/>
      <c r="E217" s="27"/>
      <c r="F217" s="27"/>
      <c r="G217" s="27"/>
      <c r="H217" s="27"/>
      <c r="I217" s="27"/>
      <c r="J217" s="27"/>
      <c r="K217" s="27"/>
      <c r="L217" s="27"/>
    </row>
    <row r="218" spans="1:12">
      <c r="A218" s="30"/>
      <c r="B218" s="31"/>
      <c r="C218" s="31"/>
      <c r="D218" s="31"/>
      <c r="E218" s="27"/>
      <c r="F218" s="27"/>
      <c r="G218" s="27"/>
      <c r="H218" s="27"/>
      <c r="I218" s="27"/>
      <c r="J218" s="27"/>
      <c r="K218" s="27"/>
      <c r="L218" s="27"/>
    </row>
    <row r="219" spans="1:12">
      <c r="A219" s="25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</row>
    <row r="220" spans="1:12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</row>
    <row r="221" spans="1:12">
      <c r="A221" s="29"/>
      <c r="B221" s="28"/>
      <c r="C221" s="28"/>
      <c r="D221" s="28"/>
      <c r="E221" s="27"/>
      <c r="F221" s="27"/>
      <c r="G221" s="27"/>
      <c r="H221" s="27"/>
      <c r="I221" s="27"/>
      <c r="J221" s="27"/>
      <c r="K221" s="27"/>
      <c r="L221" s="27"/>
    </row>
    <row r="222" spans="1:12">
      <c r="A222" s="29"/>
      <c r="B222" s="28"/>
      <c r="C222" s="28"/>
      <c r="D222" s="28"/>
      <c r="E222" s="27"/>
      <c r="F222" s="27"/>
      <c r="G222" s="27"/>
      <c r="H222" s="27"/>
      <c r="I222" s="27"/>
      <c r="J222" s="27"/>
      <c r="K222" s="27"/>
      <c r="L222" s="27"/>
    </row>
    <row r="223" spans="1:12">
      <c r="A223" s="29"/>
      <c r="B223" s="28"/>
      <c r="C223" s="28"/>
      <c r="D223" s="28"/>
      <c r="E223" s="27"/>
      <c r="F223" s="27"/>
      <c r="G223" s="27"/>
      <c r="H223" s="27"/>
      <c r="I223" s="27"/>
      <c r="J223" s="27"/>
      <c r="K223" s="27"/>
      <c r="L223" s="27"/>
    </row>
    <row r="224" spans="1:12">
      <c r="A224" s="30"/>
      <c r="B224" s="31"/>
      <c r="C224" s="31"/>
      <c r="D224" s="31"/>
      <c r="E224" s="27"/>
      <c r="F224" s="27"/>
      <c r="G224" s="27"/>
      <c r="H224" s="27"/>
      <c r="I224" s="27"/>
      <c r="J224" s="27"/>
      <c r="K224" s="27"/>
      <c r="L224" s="27"/>
    </row>
    <row r="225" spans="1:12">
      <c r="A225" s="25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</row>
    <row r="226" spans="1:12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</row>
    <row r="227" spans="1:12">
      <c r="A227" s="29"/>
      <c r="B227" s="28"/>
      <c r="C227" s="28"/>
      <c r="D227" s="28"/>
      <c r="E227" s="27"/>
      <c r="F227" s="27"/>
      <c r="G227" s="27"/>
      <c r="H227" s="27"/>
      <c r="I227" s="27"/>
      <c r="J227" s="27"/>
      <c r="K227" s="27"/>
      <c r="L227" s="27"/>
    </row>
    <row r="228" spans="1:12">
      <c r="A228" s="29"/>
      <c r="B228" s="28"/>
      <c r="C228" s="28"/>
      <c r="D228" s="28"/>
      <c r="E228" s="27"/>
      <c r="F228" s="27"/>
      <c r="G228" s="27"/>
      <c r="H228" s="27"/>
      <c r="I228" s="27"/>
      <c r="J228" s="27"/>
      <c r="K228" s="27"/>
      <c r="L228" s="27"/>
    </row>
    <row r="229" spans="1:12">
      <c r="A229" s="29"/>
      <c r="B229" s="28"/>
      <c r="C229" s="28"/>
      <c r="D229" s="28"/>
      <c r="E229" s="27"/>
      <c r="F229" s="27"/>
      <c r="G229" s="27"/>
      <c r="H229" s="27"/>
      <c r="I229" s="27"/>
      <c r="J229" s="27"/>
      <c r="K229" s="27"/>
      <c r="L229" s="27"/>
    </row>
    <row r="230" spans="1:12">
      <c r="A230" s="29"/>
      <c r="B230" s="28"/>
      <c r="C230" s="28"/>
      <c r="D230" s="28"/>
      <c r="E230" s="27"/>
      <c r="F230" s="27"/>
      <c r="G230" s="27"/>
      <c r="H230" s="27"/>
      <c r="I230" s="27"/>
      <c r="J230" s="27"/>
      <c r="K230" s="27"/>
      <c r="L230" s="27"/>
    </row>
    <row r="231" spans="1:12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</row>
    <row r="232" spans="1:12">
      <c r="A232" s="29"/>
      <c r="B232" s="28"/>
      <c r="C232" s="28"/>
      <c r="D232" s="28"/>
      <c r="E232" s="27"/>
      <c r="F232" s="27"/>
      <c r="G232" s="27"/>
      <c r="H232" s="27"/>
      <c r="I232" s="27"/>
      <c r="J232" s="27"/>
      <c r="K232" s="27"/>
      <c r="L232" s="27"/>
    </row>
    <row r="233" spans="1:12">
      <c r="A233" s="29"/>
      <c r="B233" s="28"/>
      <c r="C233" s="28"/>
      <c r="D233" s="28"/>
      <c r="E233" s="27"/>
      <c r="F233" s="27"/>
      <c r="G233" s="27"/>
      <c r="H233" s="27"/>
      <c r="I233" s="27"/>
      <c r="J233" s="27"/>
      <c r="K233" s="27"/>
      <c r="L233" s="27"/>
    </row>
    <row r="234" spans="1:12">
      <c r="A234" s="29"/>
      <c r="B234" s="28"/>
      <c r="C234" s="28"/>
      <c r="D234" s="28"/>
      <c r="E234" s="27"/>
      <c r="F234" s="27"/>
      <c r="G234" s="27"/>
      <c r="H234" s="27"/>
      <c r="I234" s="27"/>
      <c r="J234" s="27"/>
      <c r="K234" s="27"/>
      <c r="L234" s="27"/>
    </row>
    <row r="235" spans="1:12">
      <c r="A235" s="29"/>
      <c r="B235" s="28"/>
      <c r="C235" s="28"/>
      <c r="D235" s="28"/>
      <c r="E235" s="27"/>
      <c r="F235" s="27"/>
      <c r="G235" s="27"/>
      <c r="H235" s="27"/>
      <c r="I235" s="27"/>
      <c r="J235" s="27"/>
      <c r="K235" s="27"/>
      <c r="L235" s="27"/>
    </row>
    <row r="236" spans="1:12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</row>
    <row r="237" spans="1:12">
      <c r="A237" s="29"/>
      <c r="B237" s="28"/>
      <c r="C237" s="28"/>
      <c r="D237" s="28"/>
      <c r="E237" s="27"/>
      <c r="F237" s="27"/>
      <c r="G237" s="27"/>
      <c r="H237" s="27"/>
      <c r="I237" s="27"/>
      <c r="J237" s="27"/>
      <c r="K237" s="27"/>
      <c r="L237" s="27"/>
    </row>
    <row r="238" spans="1:12">
      <c r="A238" s="29"/>
      <c r="B238" s="28"/>
      <c r="C238" s="28"/>
      <c r="D238" s="28"/>
      <c r="E238" s="27"/>
      <c r="F238" s="27"/>
      <c r="G238" s="27"/>
      <c r="H238" s="27"/>
      <c r="I238" s="27"/>
      <c r="J238" s="27"/>
      <c r="K238" s="27"/>
      <c r="L238" s="27"/>
    </row>
    <row r="239" spans="1:12">
      <c r="A239" s="29"/>
      <c r="B239" s="28"/>
      <c r="C239" s="28"/>
      <c r="D239" s="28"/>
      <c r="E239" s="27"/>
      <c r="F239" s="27"/>
      <c r="G239" s="27"/>
      <c r="H239" s="27"/>
      <c r="I239" s="27"/>
      <c r="J239" s="27"/>
      <c r="K239" s="27"/>
      <c r="L239" s="27"/>
    </row>
    <row r="240" spans="1:12">
      <c r="A240" s="29"/>
      <c r="B240" s="28"/>
      <c r="C240" s="28"/>
      <c r="D240" s="28"/>
      <c r="E240" s="27"/>
      <c r="F240" s="27"/>
      <c r="G240" s="27"/>
      <c r="H240" s="27"/>
      <c r="I240" s="27"/>
      <c r="J240" s="27"/>
      <c r="K240" s="27"/>
      <c r="L240" s="27"/>
    </row>
    <row r="241" spans="1:12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</row>
    <row r="242" spans="1:12">
      <c r="A242" s="29"/>
      <c r="B242" s="28"/>
      <c r="C242" s="28"/>
      <c r="D242" s="28"/>
      <c r="E242" s="27"/>
      <c r="F242" s="27"/>
      <c r="G242" s="27"/>
      <c r="H242" s="27"/>
      <c r="I242" s="27"/>
      <c r="J242" s="27"/>
      <c r="K242" s="27"/>
      <c r="L242" s="27"/>
    </row>
    <row r="243" spans="1:12">
      <c r="A243" s="29"/>
      <c r="B243" s="28"/>
      <c r="C243" s="28"/>
      <c r="D243" s="28"/>
      <c r="E243" s="27"/>
      <c r="F243" s="27"/>
      <c r="G243" s="27"/>
      <c r="H243" s="27"/>
      <c r="I243" s="27"/>
      <c r="J243" s="27"/>
      <c r="K243" s="27"/>
      <c r="L243" s="27"/>
    </row>
    <row r="244" spans="1:12">
      <c r="A244" s="29"/>
      <c r="B244" s="28"/>
      <c r="C244" s="28"/>
      <c r="D244" s="28"/>
      <c r="E244" s="27"/>
      <c r="F244" s="27"/>
      <c r="G244" s="27"/>
      <c r="H244" s="27"/>
      <c r="I244" s="27"/>
      <c r="J244" s="27"/>
      <c r="K244" s="27"/>
      <c r="L244" s="27"/>
    </row>
    <row r="245" spans="1:12">
      <c r="A245" s="29"/>
      <c r="B245" s="28"/>
      <c r="C245" s="28"/>
      <c r="D245" s="28"/>
      <c r="E245" s="27"/>
      <c r="F245" s="27"/>
      <c r="G245" s="27"/>
      <c r="H245" s="27"/>
      <c r="I245" s="27"/>
      <c r="J245" s="27"/>
      <c r="K245" s="27"/>
      <c r="L245" s="27"/>
    </row>
    <row r="246" spans="1:12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</row>
    <row r="247" spans="1:12">
      <c r="A247" s="29"/>
      <c r="B247" s="28"/>
      <c r="C247" s="28"/>
      <c r="D247" s="28"/>
      <c r="E247" s="27"/>
      <c r="F247" s="27"/>
      <c r="G247" s="27"/>
      <c r="H247" s="27"/>
      <c r="I247" s="27"/>
      <c r="J247" s="27"/>
      <c r="K247" s="27"/>
      <c r="L247" s="27"/>
    </row>
    <row r="248" spans="1:12">
      <c r="A248" s="29"/>
      <c r="B248" s="28"/>
      <c r="C248" s="28"/>
      <c r="D248" s="28"/>
      <c r="E248" s="27"/>
      <c r="F248" s="27"/>
      <c r="G248" s="27"/>
      <c r="H248" s="27"/>
      <c r="I248" s="27"/>
      <c r="J248" s="27"/>
      <c r="K248" s="27"/>
      <c r="L248" s="27"/>
    </row>
    <row r="249" spans="1:12">
      <c r="A249" s="29"/>
      <c r="B249" s="28"/>
      <c r="C249" s="28"/>
      <c r="D249" s="28"/>
      <c r="E249" s="27"/>
      <c r="F249" s="27"/>
      <c r="G249" s="27"/>
      <c r="H249" s="27"/>
      <c r="I249" s="27"/>
      <c r="J249" s="27"/>
      <c r="K249" s="27"/>
      <c r="L249" s="27"/>
    </row>
    <row r="250" spans="1:12">
      <c r="A250" s="29"/>
      <c r="B250" s="28"/>
      <c r="C250" s="28"/>
      <c r="D250" s="28"/>
      <c r="E250" s="27"/>
      <c r="F250" s="27"/>
      <c r="G250" s="27"/>
      <c r="H250" s="27"/>
      <c r="I250" s="27"/>
      <c r="J250" s="27"/>
      <c r="K250" s="27"/>
      <c r="L250" s="27"/>
    </row>
    <row r="251" spans="1:12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</row>
    <row r="252" spans="1:12">
      <c r="A252" s="29"/>
      <c r="B252" s="28"/>
      <c r="C252" s="28"/>
      <c r="D252" s="28"/>
      <c r="E252" s="27"/>
      <c r="F252" s="27"/>
      <c r="G252" s="27"/>
      <c r="H252" s="27"/>
      <c r="I252" s="27"/>
      <c r="J252" s="27"/>
      <c r="K252" s="27"/>
      <c r="L252" s="27"/>
    </row>
    <row r="253" spans="1:12">
      <c r="A253" s="29"/>
      <c r="B253" s="28"/>
      <c r="C253" s="28"/>
      <c r="D253" s="28"/>
      <c r="E253" s="27"/>
      <c r="F253" s="27"/>
      <c r="G253" s="27"/>
      <c r="H253" s="27"/>
      <c r="I253" s="27"/>
      <c r="J253" s="27"/>
      <c r="K253" s="27"/>
      <c r="L253" s="27"/>
    </row>
    <row r="254" spans="1:12">
      <c r="A254" s="29"/>
      <c r="B254" s="28"/>
      <c r="C254" s="28"/>
      <c r="D254" s="28"/>
      <c r="E254" s="27"/>
      <c r="F254" s="27"/>
      <c r="G254" s="27"/>
      <c r="H254" s="27"/>
      <c r="I254" s="27"/>
      <c r="J254" s="27"/>
      <c r="K254" s="27"/>
      <c r="L254" s="27"/>
    </row>
    <row r="255" spans="1:12">
      <c r="A255" s="29"/>
      <c r="B255" s="28"/>
      <c r="C255" s="28"/>
      <c r="D255" s="28"/>
      <c r="E255" s="27"/>
      <c r="F255" s="27"/>
      <c r="G255" s="27"/>
      <c r="H255" s="27"/>
      <c r="I255" s="27"/>
      <c r="J255" s="27"/>
      <c r="K255" s="27"/>
      <c r="L255" s="27"/>
    </row>
    <row r="256" spans="1:12">
      <c r="A256" s="30"/>
      <c r="B256" s="31"/>
      <c r="C256" s="31"/>
      <c r="D256" s="31"/>
      <c r="E256" s="27"/>
      <c r="F256" s="27"/>
      <c r="G256" s="27"/>
      <c r="H256" s="27"/>
      <c r="I256" s="27"/>
      <c r="J256" s="27"/>
      <c r="K256" s="27"/>
      <c r="L256" s="27"/>
    </row>
    <row r="257" spans="1:12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</row>
    <row r="258" spans="1:12">
      <c r="A258" s="25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</row>
    <row r="259" spans="1:12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</row>
    <row r="260" spans="1:12">
      <c r="A260" s="29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</row>
    <row r="261" spans="1:12">
      <c r="A261" s="32"/>
      <c r="B261" s="28"/>
      <c r="C261" s="28"/>
      <c r="D261" s="28"/>
      <c r="E261" s="27"/>
      <c r="F261" s="27"/>
      <c r="G261" s="27"/>
      <c r="H261" s="27"/>
      <c r="I261" s="27"/>
      <c r="J261" s="27"/>
      <c r="K261" s="27"/>
      <c r="L261" s="27"/>
    </row>
    <row r="262" spans="1:12">
      <c r="A262" s="32"/>
      <c r="B262" s="28"/>
      <c r="C262" s="28"/>
      <c r="D262" s="28"/>
      <c r="E262" s="27"/>
      <c r="F262" s="27"/>
      <c r="G262" s="27"/>
      <c r="H262" s="27"/>
      <c r="I262" s="27"/>
      <c r="J262" s="27"/>
      <c r="K262" s="27"/>
      <c r="L262" s="27"/>
    </row>
    <row r="263" spans="1:12">
      <c r="A263" s="32"/>
      <c r="B263" s="28"/>
      <c r="C263" s="28"/>
      <c r="D263" s="28"/>
      <c r="E263" s="27"/>
      <c r="F263" s="27"/>
      <c r="G263" s="27"/>
      <c r="H263" s="27"/>
      <c r="I263" s="27"/>
      <c r="J263" s="27"/>
      <c r="K263" s="27"/>
      <c r="L263" s="27"/>
    </row>
    <row r="264" spans="1:12">
      <c r="A264" s="32"/>
      <c r="B264" s="28"/>
      <c r="C264" s="28"/>
      <c r="D264" s="28"/>
      <c r="E264" s="27"/>
      <c r="F264" s="27"/>
      <c r="G264" s="27"/>
      <c r="H264" s="27"/>
      <c r="I264" s="27"/>
      <c r="J264" s="27"/>
      <c r="K264" s="27"/>
      <c r="L264" s="27"/>
    </row>
    <row r="265" spans="1:12">
      <c r="A265" s="32"/>
      <c r="B265" s="28"/>
      <c r="C265" s="28"/>
      <c r="D265" s="28"/>
      <c r="E265" s="27"/>
      <c r="F265" s="27"/>
      <c r="G265" s="27"/>
      <c r="H265" s="27"/>
      <c r="I265" s="27"/>
      <c r="J265" s="27"/>
      <c r="K265" s="27"/>
      <c r="L265" s="27"/>
    </row>
    <row r="266" spans="1:12">
      <c r="A266" s="32"/>
      <c r="B266" s="28"/>
      <c r="C266" s="28"/>
      <c r="D266" s="28"/>
      <c r="E266" s="27"/>
      <c r="F266" s="27"/>
      <c r="G266" s="27"/>
      <c r="H266" s="27"/>
      <c r="I266" s="27"/>
      <c r="J266" s="27"/>
      <c r="K266" s="27"/>
      <c r="L266" s="27"/>
    </row>
    <row r="267" spans="1:12">
      <c r="A267" s="29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</row>
    <row r="268" spans="1:12">
      <c r="A268" s="32"/>
      <c r="B268" s="28"/>
      <c r="C268" s="28"/>
      <c r="D268" s="28"/>
      <c r="E268" s="27"/>
      <c r="F268" s="27"/>
      <c r="G268" s="27"/>
      <c r="H268" s="27"/>
      <c r="I268" s="27"/>
      <c r="J268" s="27"/>
      <c r="K268" s="27"/>
      <c r="L268" s="27"/>
    </row>
    <row r="269" spans="1:12">
      <c r="A269" s="32"/>
      <c r="B269" s="28"/>
      <c r="C269" s="28"/>
      <c r="D269" s="28"/>
      <c r="E269" s="27"/>
      <c r="F269" s="27"/>
      <c r="G269" s="27"/>
      <c r="H269" s="27"/>
      <c r="I269" s="27"/>
      <c r="J269" s="27"/>
      <c r="K269" s="27"/>
      <c r="L269" s="27"/>
    </row>
    <row r="270" spans="1:12">
      <c r="A270" s="32"/>
      <c r="B270" s="28"/>
      <c r="C270" s="28"/>
      <c r="D270" s="28"/>
      <c r="E270" s="27"/>
      <c r="F270" s="27"/>
      <c r="G270" s="27"/>
      <c r="H270" s="27"/>
      <c r="I270" s="27"/>
      <c r="J270" s="27"/>
      <c r="K270" s="27"/>
      <c r="L270" s="27"/>
    </row>
    <row r="271" spans="1:12">
      <c r="A271" s="32"/>
      <c r="B271" s="28"/>
      <c r="C271" s="28"/>
      <c r="D271" s="28"/>
      <c r="E271" s="27"/>
      <c r="F271" s="27"/>
      <c r="G271" s="27"/>
      <c r="H271" s="27"/>
      <c r="I271" s="27"/>
      <c r="J271" s="27"/>
      <c r="K271" s="27"/>
      <c r="L271" s="27"/>
    </row>
    <row r="272" spans="1:12">
      <c r="A272" s="32"/>
      <c r="B272" s="28"/>
      <c r="C272" s="28"/>
      <c r="D272" s="28"/>
      <c r="E272" s="27"/>
      <c r="F272" s="27"/>
      <c r="G272" s="27"/>
      <c r="H272" s="27"/>
      <c r="I272" s="27"/>
      <c r="J272" s="27"/>
      <c r="K272" s="27"/>
      <c r="L272" s="27"/>
    </row>
    <row r="273" spans="1:12">
      <c r="A273" s="32"/>
      <c r="B273" s="28"/>
      <c r="C273" s="28"/>
      <c r="D273" s="28"/>
      <c r="E273" s="27"/>
      <c r="F273" s="27"/>
      <c r="G273" s="27"/>
      <c r="H273" s="27"/>
      <c r="I273" s="27"/>
      <c r="J273" s="27"/>
      <c r="K273" s="27"/>
      <c r="L273" s="27"/>
    </row>
    <row r="274" spans="1:12">
      <c r="A274" s="30"/>
      <c r="B274" s="31"/>
      <c r="C274" s="31"/>
      <c r="D274" s="31"/>
      <c r="E274" s="27"/>
      <c r="F274" s="27"/>
      <c r="G274" s="27"/>
      <c r="H274" s="27"/>
      <c r="I274" s="27"/>
      <c r="J274" s="27"/>
      <c r="K274" s="27"/>
      <c r="L274" s="27"/>
    </row>
    <row r="275" spans="1:12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</row>
    <row r="276" spans="1:12">
      <c r="A276" s="27"/>
      <c r="B276" s="28"/>
      <c r="C276" s="28"/>
      <c r="D276" s="28"/>
      <c r="E276" s="27"/>
      <c r="F276" s="27"/>
      <c r="G276" s="27"/>
      <c r="H276" s="27"/>
      <c r="I276" s="27"/>
      <c r="J276" s="27"/>
      <c r="K276" s="27"/>
      <c r="L276" s="27"/>
    </row>
  </sheetData>
  <mergeCells count="2">
    <mergeCell ref="A1:I1"/>
    <mergeCell ref="B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76"/>
  <sheetViews>
    <sheetView zoomScale="90" zoomScaleNormal="90" workbookViewId="0">
      <selection activeCell="B73" sqref="B73"/>
    </sheetView>
  </sheetViews>
  <sheetFormatPr baseColWidth="10" defaultRowHeight="12.75"/>
  <cols>
    <col min="1" max="1" width="60.7109375" style="2" customWidth="1"/>
    <col min="2" max="4" width="14.7109375" style="2" customWidth="1"/>
    <col min="5" max="5" width="1.7109375" style="2" customWidth="1"/>
    <col min="6" max="8" width="14.7109375" style="2" customWidth="1"/>
    <col min="9" max="16384" width="11.42578125" style="2"/>
  </cols>
  <sheetData>
    <row r="1" spans="1:8">
      <c r="A1" s="36" t="s">
        <v>277</v>
      </c>
      <c r="B1" s="37"/>
      <c r="C1" s="37"/>
      <c r="D1" s="37"/>
      <c r="F1" s="17"/>
      <c r="G1" s="17"/>
      <c r="H1" s="17"/>
    </row>
    <row r="2" spans="1:8">
      <c r="A2" s="18" t="s">
        <v>226</v>
      </c>
      <c r="B2" s="34" t="s">
        <v>227</v>
      </c>
      <c r="C2" s="34"/>
      <c r="D2" s="34"/>
      <c r="F2" s="34" t="s">
        <v>228</v>
      </c>
      <c r="G2" s="34"/>
      <c r="H2" s="34"/>
    </row>
    <row r="3" spans="1:8">
      <c r="A3" s="18" t="s">
        <v>229</v>
      </c>
      <c r="B3" s="19" t="s">
        <v>209</v>
      </c>
      <c r="C3" s="19" t="s">
        <v>225</v>
      </c>
      <c r="D3" s="19" t="s">
        <v>210</v>
      </c>
      <c r="F3" s="19" t="s">
        <v>209</v>
      </c>
      <c r="G3" s="19" t="s">
        <v>225</v>
      </c>
      <c r="H3" s="19" t="s">
        <v>210</v>
      </c>
    </row>
    <row r="4" spans="1:8">
      <c r="A4" s="8" t="s">
        <v>211</v>
      </c>
      <c r="B4" s="9">
        <f>SUM(B5:B9)</f>
        <v>498076160</v>
      </c>
      <c r="C4" s="9">
        <f t="shared" ref="C4" si="0">SUM(C5:C9)</f>
        <v>103426540</v>
      </c>
      <c r="D4" s="9">
        <f>SUM(B4:C4)</f>
        <v>601502700</v>
      </c>
      <c r="F4" s="9">
        <f>SUM(F5:F9)</f>
        <v>877940690</v>
      </c>
      <c r="G4" s="9">
        <f t="shared" ref="G4" si="1">SUM(G5:G9)</f>
        <v>0</v>
      </c>
      <c r="H4" s="9">
        <f>SUM(F4:G4)</f>
        <v>877940690</v>
      </c>
    </row>
    <row r="5" spans="1:8">
      <c r="A5" s="20" t="s">
        <v>230</v>
      </c>
      <c r="B5" s="6">
        <v>589708530</v>
      </c>
      <c r="C5" s="6"/>
      <c r="D5" s="6">
        <f t="shared" ref="D5:D71" si="2">SUM(B5:C5)</f>
        <v>589708530</v>
      </c>
      <c r="F5" s="6">
        <v>877940690</v>
      </c>
      <c r="G5" s="6"/>
      <c r="H5" s="6">
        <f t="shared" ref="H5:H10" si="3">SUM(F5:G5)</f>
        <v>877940690</v>
      </c>
    </row>
    <row r="6" spans="1:8">
      <c r="A6" s="20" t="s">
        <v>254</v>
      </c>
      <c r="B6" s="6">
        <v>11794170</v>
      </c>
      <c r="C6" s="6"/>
      <c r="D6" s="6">
        <f t="shared" si="2"/>
        <v>11794170</v>
      </c>
      <c r="F6" s="6"/>
      <c r="G6" s="6"/>
      <c r="H6" s="6">
        <f t="shared" si="3"/>
        <v>0</v>
      </c>
    </row>
    <row r="7" spans="1:8">
      <c r="A7" s="20" t="s">
        <v>221</v>
      </c>
      <c r="B7" s="6">
        <v>-173426530</v>
      </c>
      <c r="C7" s="6">
        <v>173426530</v>
      </c>
      <c r="D7" s="6">
        <f t="shared" si="2"/>
        <v>0</v>
      </c>
      <c r="F7" s="6"/>
      <c r="G7" s="6"/>
      <c r="H7" s="6">
        <f t="shared" si="3"/>
        <v>0</v>
      </c>
    </row>
    <row r="8" spans="1:8">
      <c r="A8" s="20" t="s">
        <v>212</v>
      </c>
      <c r="B8" s="6">
        <v>69999990</v>
      </c>
      <c r="C8" s="6">
        <v>-69999990</v>
      </c>
      <c r="D8" s="6">
        <f t="shared" si="2"/>
        <v>0</v>
      </c>
      <c r="F8" s="6"/>
      <c r="G8" s="6"/>
      <c r="H8" s="6">
        <f t="shared" si="3"/>
        <v>0</v>
      </c>
    </row>
    <row r="9" spans="1:8">
      <c r="A9" s="20" t="s">
        <v>232</v>
      </c>
      <c r="B9" s="6"/>
      <c r="C9" s="6"/>
      <c r="D9" s="6">
        <f t="shared" si="2"/>
        <v>0</v>
      </c>
      <c r="F9" s="6"/>
      <c r="G9" s="6"/>
      <c r="H9" s="6">
        <f t="shared" si="3"/>
        <v>0</v>
      </c>
    </row>
    <row r="10" spans="1:8">
      <c r="A10" s="8" t="s">
        <v>213</v>
      </c>
      <c r="B10" s="9">
        <f>SUM(B11:B14)</f>
        <v>590802850</v>
      </c>
      <c r="C10" s="9">
        <f t="shared" ref="C10" si="4">SUM(C11:C14)</f>
        <v>0</v>
      </c>
      <c r="D10" s="9">
        <f t="shared" si="2"/>
        <v>590802850</v>
      </c>
      <c r="F10" s="9">
        <f>SUM(F11:F14)</f>
        <v>1032069910</v>
      </c>
      <c r="G10" s="9">
        <f t="shared" ref="G10" si="5">SUM(G11:G14)</f>
        <v>0</v>
      </c>
      <c r="H10" s="9">
        <f t="shared" si="3"/>
        <v>1032069910</v>
      </c>
    </row>
    <row r="11" spans="1:8">
      <c r="A11" s="20" t="s">
        <v>233</v>
      </c>
      <c r="B11" s="6">
        <v>579218490</v>
      </c>
      <c r="C11" s="6"/>
      <c r="D11" s="6">
        <f>B11+C11</f>
        <v>579218490</v>
      </c>
      <c r="F11" s="6">
        <v>1064480160</v>
      </c>
      <c r="G11" s="6"/>
      <c r="H11" s="6">
        <f>F11+G11</f>
        <v>1064480160</v>
      </c>
    </row>
    <row r="12" spans="1:8">
      <c r="A12" s="20" t="s">
        <v>255</v>
      </c>
      <c r="B12" s="6">
        <v>11584360</v>
      </c>
      <c r="C12" s="6"/>
      <c r="D12" s="6">
        <f t="shared" ref="D12:D13" si="6">B12+C12</f>
        <v>11584360</v>
      </c>
      <c r="F12" s="6"/>
      <c r="G12" s="6"/>
      <c r="H12" s="6">
        <f t="shared" ref="H12:H13" si="7">F12+G12</f>
        <v>0</v>
      </c>
    </row>
    <row r="13" spans="1:8">
      <c r="A13" s="20" t="s">
        <v>234</v>
      </c>
      <c r="B13" s="6"/>
      <c r="C13" s="6"/>
      <c r="D13" s="6">
        <f t="shared" si="6"/>
        <v>0</v>
      </c>
      <c r="F13" s="6">
        <v>-32410250</v>
      </c>
      <c r="G13" s="6"/>
      <c r="H13" s="6">
        <f t="shared" si="7"/>
        <v>-32410250</v>
      </c>
    </row>
    <row r="14" spans="1:8">
      <c r="A14" s="20" t="s">
        <v>232</v>
      </c>
      <c r="B14" s="6"/>
      <c r="C14" s="6"/>
      <c r="D14" s="6">
        <f t="shared" si="2"/>
        <v>0</v>
      </c>
      <c r="F14" s="6"/>
      <c r="G14" s="6"/>
      <c r="H14" s="6">
        <f t="shared" ref="H14:H71" si="8">SUM(F14:G14)</f>
        <v>0</v>
      </c>
    </row>
    <row r="15" spans="1:8">
      <c r="A15" s="8" t="s">
        <v>235</v>
      </c>
      <c r="B15" s="9">
        <f>B16+B20+B24+B28+B32+B36</f>
        <v>315739190</v>
      </c>
      <c r="C15" s="9">
        <f t="shared" ref="C15" si="9">C16+C20+C24+C28+C32+C36</f>
        <v>0</v>
      </c>
      <c r="D15" s="9">
        <f t="shared" si="2"/>
        <v>315739190</v>
      </c>
      <c r="F15" s="9">
        <f>F16+F20+F24+F28+F32+F36</f>
        <v>407980900</v>
      </c>
      <c r="G15" s="9">
        <f t="shared" ref="G15" si="10">G16+G20+G24+G28+G32+G36</f>
        <v>0</v>
      </c>
      <c r="H15" s="9">
        <f t="shared" si="8"/>
        <v>407980900</v>
      </c>
    </row>
    <row r="16" spans="1:8">
      <c r="A16" s="3" t="s">
        <v>214</v>
      </c>
      <c r="B16" s="4">
        <f>SUM(B17:B19)</f>
        <v>3564900</v>
      </c>
      <c r="C16" s="4">
        <f t="shared" ref="C16" si="11">SUM(C17:C19)</f>
        <v>0</v>
      </c>
      <c r="D16" s="4">
        <f t="shared" si="2"/>
        <v>3564900</v>
      </c>
      <c r="F16" s="4">
        <f>SUM(F17:F19)</f>
        <v>5717870</v>
      </c>
      <c r="G16" s="4">
        <f t="shared" ref="G16" si="12">SUM(G17:G19)</f>
        <v>0</v>
      </c>
      <c r="H16" s="4">
        <f t="shared" si="8"/>
        <v>5717870</v>
      </c>
    </row>
    <row r="17" spans="1:8">
      <c r="A17" s="20" t="s">
        <v>256</v>
      </c>
      <c r="B17" s="6">
        <v>3495010</v>
      </c>
      <c r="C17" s="6"/>
      <c r="D17" s="6">
        <f t="shared" si="2"/>
        <v>3495010</v>
      </c>
      <c r="F17" s="6">
        <v>5717870</v>
      </c>
      <c r="G17" s="6"/>
      <c r="H17" s="6">
        <f t="shared" si="8"/>
        <v>5717870</v>
      </c>
    </row>
    <row r="18" spans="1:8">
      <c r="A18" s="20" t="s">
        <v>257</v>
      </c>
      <c r="B18" s="6">
        <v>69890</v>
      </c>
      <c r="C18" s="6"/>
      <c r="D18" s="6">
        <f t="shared" si="2"/>
        <v>69890</v>
      </c>
      <c r="F18" s="6"/>
      <c r="G18" s="6"/>
      <c r="H18" s="6">
        <f t="shared" si="8"/>
        <v>0</v>
      </c>
    </row>
    <row r="19" spans="1:8">
      <c r="A19" s="20" t="s">
        <v>232</v>
      </c>
      <c r="B19" s="6"/>
      <c r="C19" s="6"/>
      <c r="D19" s="6">
        <f t="shared" si="2"/>
        <v>0</v>
      </c>
      <c r="F19" s="6"/>
      <c r="G19" s="6"/>
      <c r="H19" s="11">
        <f t="shared" si="8"/>
        <v>0</v>
      </c>
    </row>
    <row r="20" spans="1:8">
      <c r="A20" s="3" t="s">
        <v>215</v>
      </c>
      <c r="B20" s="4">
        <f>SUM(B21:B23)</f>
        <v>11172930</v>
      </c>
      <c r="C20" s="4">
        <f t="shared" ref="C20" si="13">SUM(C21:C23)</f>
        <v>0</v>
      </c>
      <c r="D20" s="4">
        <f t="shared" si="2"/>
        <v>11172930</v>
      </c>
      <c r="F20" s="4">
        <f>SUM(F21:F23)</f>
        <v>16292900</v>
      </c>
      <c r="G20" s="4">
        <f t="shared" ref="G20" si="14">SUM(G21:G23)</f>
        <v>0</v>
      </c>
      <c r="H20" s="4">
        <f t="shared" si="8"/>
        <v>16292900</v>
      </c>
    </row>
    <row r="21" spans="1:8">
      <c r="A21" s="20" t="s">
        <v>259</v>
      </c>
      <c r="B21" s="6">
        <v>10953860</v>
      </c>
      <c r="C21" s="6"/>
      <c r="D21" s="6">
        <f t="shared" si="2"/>
        <v>10953860</v>
      </c>
      <c r="F21" s="6">
        <v>16292900</v>
      </c>
      <c r="G21" s="6"/>
      <c r="H21" s="6">
        <f t="shared" si="8"/>
        <v>16292900</v>
      </c>
    </row>
    <row r="22" spans="1:8">
      <c r="A22" s="20" t="s">
        <v>258</v>
      </c>
      <c r="B22" s="6">
        <v>219070</v>
      </c>
      <c r="C22" s="6"/>
      <c r="D22" s="6">
        <f t="shared" si="2"/>
        <v>219070</v>
      </c>
      <c r="F22" s="6"/>
      <c r="G22" s="6"/>
      <c r="H22" s="6">
        <f t="shared" si="8"/>
        <v>0</v>
      </c>
    </row>
    <row r="23" spans="1:8">
      <c r="A23" s="20" t="s">
        <v>232</v>
      </c>
      <c r="B23" s="6"/>
      <c r="C23" s="6"/>
      <c r="D23" s="6">
        <f t="shared" si="2"/>
        <v>0</v>
      </c>
      <c r="F23" s="6"/>
      <c r="G23" s="6"/>
      <c r="H23" s="11">
        <f t="shared" si="8"/>
        <v>0</v>
      </c>
    </row>
    <row r="24" spans="1:8">
      <c r="A24" s="3" t="s">
        <v>216</v>
      </c>
      <c r="B24" s="4">
        <f>SUM(B25:B27)</f>
        <v>146874780</v>
      </c>
      <c r="C24" s="4">
        <f t="shared" ref="C24" si="15">SUM(C25:C27)</f>
        <v>0</v>
      </c>
      <c r="D24" s="4">
        <f t="shared" si="2"/>
        <v>146874780</v>
      </c>
      <c r="F24" s="4">
        <f>SUM(F25:F27)</f>
        <v>187796710</v>
      </c>
      <c r="G24" s="4">
        <f t="shared" ref="G24" si="16">SUM(G25:G27)</f>
        <v>0</v>
      </c>
      <c r="H24" s="4">
        <f t="shared" si="8"/>
        <v>187796710</v>
      </c>
    </row>
    <row r="25" spans="1:8">
      <c r="A25" s="20" t="s">
        <v>261</v>
      </c>
      <c r="B25" s="6">
        <v>143994890</v>
      </c>
      <c r="C25" s="6"/>
      <c r="D25" s="6">
        <f t="shared" si="2"/>
        <v>143994890</v>
      </c>
      <c r="F25" s="6">
        <v>187796710</v>
      </c>
      <c r="G25" s="6"/>
      <c r="H25" s="6">
        <f t="shared" si="8"/>
        <v>187796710</v>
      </c>
    </row>
    <row r="26" spans="1:8">
      <c r="A26" s="20" t="s">
        <v>260</v>
      </c>
      <c r="B26" s="6">
        <v>2879890</v>
      </c>
      <c r="C26" s="6"/>
      <c r="D26" s="6">
        <f t="shared" si="2"/>
        <v>2879890</v>
      </c>
      <c r="F26" s="6"/>
      <c r="G26" s="6"/>
      <c r="H26" s="6">
        <f t="shared" si="8"/>
        <v>0</v>
      </c>
    </row>
    <row r="27" spans="1:8">
      <c r="A27" s="20" t="s">
        <v>232</v>
      </c>
      <c r="B27" s="6"/>
      <c r="C27" s="6"/>
      <c r="D27" s="6">
        <f t="shared" si="2"/>
        <v>0</v>
      </c>
      <c r="F27" s="6"/>
      <c r="G27" s="6"/>
      <c r="H27" s="11">
        <f t="shared" si="8"/>
        <v>0</v>
      </c>
    </row>
    <row r="28" spans="1:8">
      <c r="A28" s="3" t="s">
        <v>217</v>
      </c>
      <c r="B28" s="4">
        <f>SUM(B29:B31)</f>
        <v>121837450</v>
      </c>
      <c r="C28" s="4">
        <f t="shared" ref="C28" si="17">SUM(C29:C31)</f>
        <v>0</v>
      </c>
      <c r="D28" s="4">
        <f t="shared" si="2"/>
        <v>121837450</v>
      </c>
      <c r="F28" s="4">
        <f>SUM(F29:F31)</f>
        <v>165280730</v>
      </c>
      <c r="G28" s="4">
        <f t="shared" ref="G28" si="18">SUM(G29:G31)</f>
        <v>0</v>
      </c>
      <c r="H28" s="4">
        <f t="shared" si="8"/>
        <v>165280730</v>
      </c>
    </row>
    <row r="29" spans="1:8">
      <c r="A29" s="20" t="s">
        <v>263</v>
      </c>
      <c r="B29" s="6">
        <v>119448490</v>
      </c>
      <c r="C29" s="6"/>
      <c r="D29" s="6">
        <f t="shared" si="2"/>
        <v>119448490</v>
      </c>
      <c r="F29" s="6">
        <v>165280730</v>
      </c>
      <c r="G29" s="6"/>
      <c r="H29" s="6">
        <f t="shared" si="8"/>
        <v>165280730</v>
      </c>
    </row>
    <row r="30" spans="1:8">
      <c r="A30" s="20" t="s">
        <v>262</v>
      </c>
      <c r="B30" s="6">
        <v>2388960</v>
      </c>
      <c r="C30" s="6"/>
      <c r="D30" s="6">
        <f t="shared" si="2"/>
        <v>2388960</v>
      </c>
      <c r="F30" s="6"/>
      <c r="G30" s="6"/>
      <c r="H30" s="6">
        <f t="shared" si="8"/>
        <v>0</v>
      </c>
    </row>
    <row r="31" spans="1:8">
      <c r="A31" s="20" t="s">
        <v>232</v>
      </c>
      <c r="B31" s="6"/>
      <c r="C31" s="6"/>
      <c r="D31" s="6">
        <f t="shared" si="2"/>
        <v>0</v>
      </c>
      <c r="F31" s="6"/>
      <c r="G31" s="6"/>
      <c r="H31" s="11">
        <f t="shared" si="8"/>
        <v>0</v>
      </c>
    </row>
    <row r="32" spans="1:8">
      <c r="A32" s="3" t="s">
        <v>218</v>
      </c>
      <c r="B32" s="4">
        <f>SUM(B33:B35)</f>
        <v>247330</v>
      </c>
      <c r="C32" s="4">
        <f t="shared" ref="C32" si="19">SUM(C33:C35)</f>
        <v>0</v>
      </c>
      <c r="D32" s="4">
        <f t="shared" si="2"/>
        <v>247330</v>
      </c>
      <c r="F32" s="4">
        <f>SUM(F33:F35)</f>
        <v>355840</v>
      </c>
      <c r="G32" s="4">
        <f t="shared" ref="G32" si="20">SUM(G33:G35)</f>
        <v>0</v>
      </c>
      <c r="H32" s="4">
        <f t="shared" si="8"/>
        <v>355840</v>
      </c>
    </row>
    <row r="33" spans="1:8">
      <c r="A33" s="20" t="s">
        <v>264</v>
      </c>
      <c r="B33" s="6">
        <v>242490</v>
      </c>
      <c r="C33" s="6"/>
      <c r="D33" s="6">
        <f t="shared" si="2"/>
        <v>242490</v>
      </c>
      <c r="F33" s="6">
        <v>355840</v>
      </c>
      <c r="G33" s="6"/>
      <c r="H33" s="6">
        <f t="shared" si="8"/>
        <v>355840</v>
      </c>
    </row>
    <row r="34" spans="1:8">
      <c r="A34" s="20" t="s">
        <v>265</v>
      </c>
      <c r="B34" s="6">
        <v>4840</v>
      </c>
      <c r="C34" s="6"/>
      <c r="D34" s="6">
        <f t="shared" si="2"/>
        <v>4840</v>
      </c>
      <c r="F34" s="6"/>
      <c r="G34" s="6"/>
      <c r="H34" s="6">
        <f t="shared" si="8"/>
        <v>0</v>
      </c>
    </row>
    <row r="35" spans="1:8">
      <c r="A35" s="20" t="s">
        <v>232</v>
      </c>
      <c r="B35" s="6"/>
      <c r="C35" s="6"/>
      <c r="D35" s="6">
        <f t="shared" si="2"/>
        <v>0</v>
      </c>
      <c r="F35" s="6"/>
      <c r="G35" s="6"/>
      <c r="H35" s="11">
        <f t="shared" si="8"/>
        <v>0</v>
      </c>
    </row>
    <row r="36" spans="1:8">
      <c r="A36" s="3" t="s">
        <v>219</v>
      </c>
      <c r="B36" s="4">
        <f>SUM(B37:B39)</f>
        <v>32041800</v>
      </c>
      <c r="C36" s="4">
        <f t="shared" ref="C36" si="21">SUM(C37:C39)</f>
        <v>0</v>
      </c>
      <c r="D36" s="4">
        <f t="shared" si="2"/>
        <v>32041800</v>
      </c>
      <c r="F36" s="4">
        <f>SUM(F37:F39)</f>
        <v>32536850</v>
      </c>
      <c r="G36" s="4">
        <f t="shared" ref="G36" si="22">SUM(G37:G39)</f>
        <v>0</v>
      </c>
      <c r="H36" s="4">
        <f t="shared" si="8"/>
        <v>32536850</v>
      </c>
    </row>
    <row r="37" spans="1:8">
      <c r="A37" s="20" t="s">
        <v>267</v>
      </c>
      <c r="B37" s="6">
        <v>31413540</v>
      </c>
      <c r="C37" s="6"/>
      <c r="D37" s="6">
        <f t="shared" si="2"/>
        <v>31413540</v>
      </c>
      <c r="F37" s="6">
        <v>32536850</v>
      </c>
      <c r="G37" s="6"/>
      <c r="H37" s="6">
        <f t="shared" si="8"/>
        <v>32536850</v>
      </c>
    </row>
    <row r="38" spans="1:8">
      <c r="A38" s="20" t="s">
        <v>266</v>
      </c>
      <c r="B38" s="6">
        <v>628260</v>
      </c>
      <c r="C38" s="6"/>
      <c r="D38" s="6">
        <f t="shared" si="2"/>
        <v>628260</v>
      </c>
      <c r="F38" s="6"/>
      <c r="G38" s="6"/>
      <c r="H38" s="6">
        <f t="shared" si="8"/>
        <v>0</v>
      </c>
    </row>
    <row r="39" spans="1:8">
      <c r="A39" s="20" t="s">
        <v>232</v>
      </c>
      <c r="B39" s="6"/>
      <c r="C39" s="6"/>
      <c r="D39" s="6">
        <f t="shared" si="2"/>
        <v>0</v>
      </c>
      <c r="F39" s="6"/>
      <c r="G39" s="6"/>
      <c r="H39" s="11">
        <f t="shared" si="8"/>
        <v>0</v>
      </c>
    </row>
    <row r="40" spans="1:8">
      <c r="A40" s="8" t="s">
        <v>220</v>
      </c>
      <c r="B40" s="9">
        <f>B41+B55+B58+B61+B65</f>
        <v>565872230</v>
      </c>
      <c r="C40" s="9">
        <f>C41+C55+C58+C61+C65</f>
        <v>-103426540</v>
      </c>
      <c r="D40" s="9">
        <f t="shared" si="2"/>
        <v>462445690</v>
      </c>
      <c r="F40" s="9">
        <f>F41+F55+F58+F61+F65</f>
        <v>-700539980</v>
      </c>
      <c r="G40" s="9">
        <f>G41+G55+G58+G61+G65</f>
        <v>0</v>
      </c>
      <c r="H40" s="9">
        <f t="shared" si="8"/>
        <v>-700539980</v>
      </c>
    </row>
    <row r="41" spans="1:8">
      <c r="A41" s="3" t="s">
        <v>236</v>
      </c>
      <c r="B41" s="4">
        <f>SUM(B42:B54)</f>
        <v>565872230</v>
      </c>
      <c r="C41" s="4">
        <f>SUM(C42:C54)</f>
        <v>-103426540</v>
      </c>
      <c r="D41" s="4">
        <f t="shared" si="2"/>
        <v>462445690</v>
      </c>
      <c r="F41" s="4">
        <f>SUM(F42:F54)</f>
        <v>-700539980</v>
      </c>
      <c r="G41" s="4">
        <f>SUM(G42:G54)</f>
        <v>0</v>
      </c>
      <c r="H41" s="4">
        <f t="shared" si="8"/>
        <v>-700539980</v>
      </c>
    </row>
    <row r="42" spans="1:8">
      <c r="A42" s="20" t="s">
        <v>237</v>
      </c>
      <c r="B42" s="6">
        <v>-187360000</v>
      </c>
      <c r="C42" s="6"/>
      <c r="D42" s="6">
        <f t="shared" si="2"/>
        <v>-187360000</v>
      </c>
      <c r="F42" s="6"/>
      <c r="G42" s="6"/>
      <c r="H42" s="6">
        <f t="shared" si="8"/>
        <v>0</v>
      </c>
    </row>
    <row r="43" spans="1:8">
      <c r="A43" s="20" t="s">
        <v>269</v>
      </c>
      <c r="B43" s="6">
        <v>187360000</v>
      </c>
      <c r="C43" s="6"/>
      <c r="D43" s="6">
        <f t="shared" si="2"/>
        <v>187360000</v>
      </c>
      <c r="F43" s="6"/>
      <c r="G43" s="6"/>
      <c r="H43" s="6">
        <f t="shared" si="8"/>
        <v>0</v>
      </c>
    </row>
    <row r="44" spans="1:8">
      <c r="A44" s="20" t="s">
        <v>238</v>
      </c>
      <c r="B44" s="6"/>
      <c r="C44" s="6"/>
      <c r="D44" s="6">
        <f t="shared" si="2"/>
        <v>0</v>
      </c>
      <c r="F44" s="6"/>
      <c r="G44" s="6"/>
      <c r="H44" s="6">
        <f t="shared" si="8"/>
        <v>0</v>
      </c>
    </row>
    <row r="45" spans="1:8">
      <c r="A45" s="20" t="s">
        <v>239</v>
      </c>
      <c r="B45" s="6">
        <v>29970000</v>
      </c>
      <c r="C45" s="6"/>
      <c r="D45" s="6">
        <f t="shared" si="2"/>
        <v>29970000</v>
      </c>
      <c r="F45" s="6"/>
      <c r="G45" s="6"/>
      <c r="H45" s="6">
        <f t="shared" si="8"/>
        <v>0</v>
      </c>
    </row>
    <row r="46" spans="1:8">
      <c r="A46" s="20" t="s">
        <v>268</v>
      </c>
      <c r="B46" s="6">
        <v>17330000</v>
      </c>
      <c r="C46" s="6"/>
      <c r="D46" s="6">
        <f t="shared" si="2"/>
        <v>17330000</v>
      </c>
      <c r="F46" s="6"/>
      <c r="G46" s="6"/>
      <c r="H46" s="6">
        <f t="shared" si="8"/>
        <v>0</v>
      </c>
    </row>
    <row r="47" spans="1:8">
      <c r="A47" s="20" t="s">
        <v>240</v>
      </c>
      <c r="B47" s="6"/>
      <c r="C47" s="6"/>
      <c r="D47" s="6">
        <f t="shared" si="2"/>
        <v>0</v>
      </c>
      <c r="F47" s="6"/>
      <c r="G47" s="6"/>
      <c r="H47" s="6">
        <f t="shared" si="8"/>
        <v>0</v>
      </c>
    </row>
    <row r="48" spans="1:8">
      <c r="A48" s="20" t="s">
        <v>231</v>
      </c>
      <c r="B48" s="6"/>
      <c r="C48" s="6"/>
      <c r="D48" s="6">
        <f t="shared" si="2"/>
        <v>0</v>
      </c>
      <c r="F48" s="6">
        <v>-326984080</v>
      </c>
      <c r="G48" s="6"/>
      <c r="H48" s="6">
        <f t="shared" si="8"/>
        <v>-326984080</v>
      </c>
    </row>
    <row r="49" spans="1:8">
      <c r="A49" s="20" t="s">
        <v>221</v>
      </c>
      <c r="B49" s="6"/>
      <c r="C49" s="6">
        <v>-173426530</v>
      </c>
      <c r="D49" s="6">
        <f t="shared" si="2"/>
        <v>-173426530</v>
      </c>
      <c r="F49" s="6">
        <v>-374613810</v>
      </c>
      <c r="G49" s="6"/>
      <c r="H49" s="6">
        <f t="shared" si="8"/>
        <v>-374613810</v>
      </c>
    </row>
    <row r="50" spans="1:8">
      <c r="A50" s="20" t="s">
        <v>270</v>
      </c>
      <c r="B50" s="6">
        <v>14997610</v>
      </c>
      <c r="C50" s="6"/>
      <c r="D50" s="6">
        <f t="shared" si="2"/>
        <v>14997610</v>
      </c>
      <c r="F50" s="6"/>
      <c r="G50" s="6"/>
      <c r="H50" s="6">
        <f t="shared" si="8"/>
        <v>0</v>
      </c>
    </row>
    <row r="51" spans="1:8">
      <c r="A51" s="20" t="s">
        <v>271</v>
      </c>
      <c r="B51" s="6">
        <v>26300000</v>
      </c>
      <c r="C51" s="6"/>
      <c r="D51" s="6">
        <f t="shared" si="2"/>
        <v>26300000</v>
      </c>
      <c r="F51" s="6"/>
      <c r="G51" s="6"/>
      <c r="H51" s="6">
        <f t="shared" si="8"/>
        <v>0</v>
      </c>
    </row>
    <row r="52" spans="1:8">
      <c r="A52" s="20" t="s">
        <v>272</v>
      </c>
      <c r="B52" s="6">
        <v>474300000</v>
      </c>
      <c r="C52" s="6"/>
      <c r="D52" s="6">
        <f t="shared" si="2"/>
        <v>474300000</v>
      </c>
      <c r="F52" s="6"/>
      <c r="G52" s="6"/>
      <c r="H52" s="6">
        <f t="shared" si="8"/>
        <v>0</v>
      </c>
    </row>
    <row r="53" spans="1:8">
      <c r="A53" s="20" t="s">
        <v>273</v>
      </c>
      <c r="B53" s="6">
        <v>2974620</v>
      </c>
      <c r="C53" s="6">
        <v>69999990</v>
      </c>
      <c r="D53" s="6">
        <f t="shared" si="2"/>
        <v>72974610</v>
      </c>
      <c r="F53" s="6">
        <v>1057910</v>
      </c>
      <c r="G53" s="6"/>
      <c r="H53" s="6">
        <f t="shared" si="8"/>
        <v>1057910</v>
      </c>
    </row>
    <row r="54" spans="1:8">
      <c r="A54" s="20" t="s">
        <v>241</v>
      </c>
      <c r="B54" s="6"/>
      <c r="C54" s="6"/>
      <c r="D54" s="6">
        <f t="shared" si="2"/>
        <v>0</v>
      </c>
      <c r="F54" s="6"/>
      <c r="G54" s="6"/>
      <c r="H54" s="6">
        <f t="shared" si="8"/>
        <v>0</v>
      </c>
    </row>
    <row r="55" spans="1:8">
      <c r="A55" s="3" t="s">
        <v>242</v>
      </c>
      <c r="B55" s="4">
        <f>SUM(B56:B57)</f>
        <v>0</v>
      </c>
      <c r="C55" s="4">
        <f t="shared" ref="C55" si="23">SUM(C56:C57)</f>
        <v>0</v>
      </c>
      <c r="D55" s="4">
        <f t="shared" si="2"/>
        <v>0</v>
      </c>
      <c r="F55" s="4">
        <f>SUM(F56:F57)</f>
        <v>0</v>
      </c>
      <c r="G55" s="4">
        <f t="shared" ref="G55" si="24">SUM(G56:G57)</f>
        <v>0</v>
      </c>
      <c r="H55" s="4">
        <f t="shared" si="8"/>
        <v>0</v>
      </c>
    </row>
    <row r="56" spans="1:8">
      <c r="A56" s="20" t="s">
        <v>243</v>
      </c>
      <c r="B56" s="6">
        <v>0</v>
      </c>
      <c r="C56" s="6">
        <v>0</v>
      </c>
      <c r="D56" s="6">
        <f t="shared" si="2"/>
        <v>0</v>
      </c>
      <c r="F56" s="6">
        <v>0</v>
      </c>
      <c r="G56" s="6">
        <v>0</v>
      </c>
      <c r="H56" s="6">
        <f t="shared" si="8"/>
        <v>0</v>
      </c>
    </row>
    <row r="57" spans="1:8">
      <c r="A57" s="20" t="s">
        <v>232</v>
      </c>
      <c r="B57" s="11">
        <v>0</v>
      </c>
      <c r="C57" s="11">
        <v>0</v>
      </c>
      <c r="D57" s="11">
        <f t="shared" si="2"/>
        <v>0</v>
      </c>
      <c r="F57" s="11">
        <v>0</v>
      </c>
      <c r="G57" s="11">
        <v>0</v>
      </c>
      <c r="H57" s="11">
        <f t="shared" si="8"/>
        <v>0</v>
      </c>
    </row>
    <row r="58" spans="1:8">
      <c r="A58" s="3" t="s">
        <v>244</v>
      </c>
      <c r="B58" s="4">
        <f>SUM(B59:B60)</f>
        <v>0</v>
      </c>
      <c r="C58" s="4">
        <f t="shared" ref="C58" si="25">SUM(C59:C60)</f>
        <v>0</v>
      </c>
      <c r="D58" s="4">
        <f t="shared" si="2"/>
        <v>0</v>
      </c>
      <c r="F58" s="4">
        <f>SUM(F59:F60)</f>
        <v>0</v>
      </c>
      <c r="G58" s="4">
        <f t="shared" ref="G58" si="26">SUM(G59:G60)</f>
        <v>0</v>
      </c>
      <c r="H58" s="4">
        <f t="shared" si="8"/>
        <v>0</v>
      </c>
    </row>
    <row r="59" spans="1:8">
      <c r="A59" s="20" t="s">
        <v>245</v>
      </c>
      <c r="B59" s="6">
        <v>0</v>
      </c>
      <c r="C59" s="6">
        <v>0</v>
      </c>
      <c r="D59" s="6">
        <f t="shared" si="2"/>
        <v>0</v>
      </c>
      <c r="F59" s="6">
        <v>0</v>
      </c>
      <c r="G59" s="6">
        <v>0</v>
      </c>
      <c r="H59" s="6">
        <f t="shared" si="8"/>
        <v>0</v>
      </c>
    </row>
    <row r="60" spans="1:8">
      <c r="A60" s="20" t="s">
        <v>232</v>
      </c>
      <c r="B60" s="11">
        <v>0</v>
      </c>
      <c r="C60" s="11">
        <v>0</v>
      </c>
      <c r="D60" s="11">
        <f t="shared" si="2"/>
        <v>0</v>
      </c>
      <c r="F60" s="11">
        <v>0</v>
      </c>
      <c r="G60" s="11">
        <v>0</v>
      </c>
      <c r="H60" s="11">
        <f t="shared" si="8"/>
        <v>0</v>
      </c>
    </row>
    <row r="61" spans="1:8">
      <c r="A61" s="3" t="s">
        <v>246</v>
      </c>
      <c r="B61" s="4">
        <f>B62</f>
        <v>0</v>
      </c>
      <c r="C61" s="4">
        <f t="shared" ref="C61" si="27">C62</f>
        <v>0</v>
      </c>
      <c r="D61" s="4">
        <f t="shared" si="2"/>
        <v>0</v>
      </c>
      <c r="F61" s="4">
        <f>F62</f>
        <v>0</v>
      </c>
      <c r="G61" s="4">
        <f t="shared" ref="G61" si="28">G62</f>
        <v>0</v>
      </c>
      <c r="H61" s="4">
        <f t="shared" si="8"/>
        <v>0</v>
      </c>
    </row>
    <row r="62" spans="1:8">
      <c r="A62" s="21" t="s">
        <v>247</v>
      </c>
      <c r="B62" s="22">
        <f>SUM(B63:B64)</f>
        <v>0</v>
      </c>
      <c r="C62" s="22">
        <f t="shared" ref="C62" si="29">SUM(C63:C64)</f>
        <v>0</v>
      </c>
      <c r="D62" s="22">
        <f t="shared" si="2"/>
        <v>0</v>
      </c>
      <c r="F62" s="22">
        <f>SUM(F63:F64)</f>
        <v>0</v>
      </c>
      <c r="G62" s="22">
        <f t="shared" ref="G62" si="30">SUM(G63:G64)</f>
        <v>0</v>
      </c>
      <c r="H62" s="22">
        <f t="shared" si="8"/>
        <v>0</v>
      </c>
    </row>
    <row r="63" spans="1:8">
      <c r="A63" s="5" t="s">
        <v>248</v>
      </c>
      <c r="B63" s="6">
        <v>0</v>
      </c>
      <c r="C63" s="6">
        <v>0</v>
      </c>
      <c r="D63" s="6">
        <f t="shared" si="2"/>
        <v>0</v>
      </c>
      <c r="F63" s="6">
        <v>0</v>
      </c>
      <c r="G63" s="6">
        <v>0</v>
      </c>
      <c r="H63" s="6">
        <f t="shared" si="8"/>
        <v>0</v>
      </c>
    </row>
    <row r="64" spans="1:8">
      <c r="A64" s="5" t="s">
        <v>249</v>
      </c>
      <c r="B64" s="11">
        <v>0</v>
      </c>
      <c r="C64" s="11">
        <v>0</v>
      </c>
      <c r="D64" s="11">
        <f t="shared" si="2"/>
        <v>0</v>
      </c>
      <c r="F64" s="11">
        <v>0</v>
      </c>
      <c r="G64" s="11">
        <v>0</v>
      </c>
      <c r="H64" s="11">
        <f t="shared" si="8"/>
        <v>0</v>
      </c>
    </row>
    <row r="65" spans="1:8">
      <c r="A65" s="3" t="s">
        <v>250</v>
      </c>
      <c r="B65" s="4">
        <f>SUM(B66:B71)</f>
        <v>0</v>
      </c>
      <c r="C65" s="4">
        <f t="shared" ref="C65" si="31">SUM(C66:C71)</f>
        <v>0</v>
      </c>
      <c r="D65" s="4">
        <f t="shared" si="2"/>
        <v>0</v>
      </c>
      <c r="F65" s="4">
        <f>SUM(F66:F71)</f>
        <v>0</v>
      </c>
      <c r="G65" s="4">
        <f t="shared" ref="G65" si="32">SUM(G66:G71)</f>
        <v>0</v>
      </c>
      <c r="H65" s="4">
        <f t="shared" si="8"/>
        <v>0</v>
      </c>
    </row>
    <row r="66" spans="1:8">
      <c r="A66" s="20" t="s">
        <v>237</v>
      </c>
      <c r="B66" s="6">
        <v>0</v>
      </c>
      <c r="C66" s="6">
        <v>0</v>
      </c>
      <c r="D66" s="6">
        <f t="shared" si="2"/>
        <v>0</v>
      </c>
      <c r="F66" s="6">
        <v>0</v>
      </c>
      <c r="G66" s="6">
        <v>0</v>
      </c>
      <c r="H66" s="6">
        <f t="shared" si="8"/>
        <v>0</v>
      </c>
    </row>
    <row r="67" spans="1:8">
      <c r="A67" s="20" t="s">
        <v>238</v>
      </c>
      <c r="B67" s="6">
        <v>0</v>
      </c>
      <c r="C67" s="6">
        <v>0</v>
      </c>
      <c r="D67" s="6">
        <f t="shared" si="2"/>
        <v>0</v>
      </c>
      <c r="F67" s="6">
        <v>0</v>
      </c>
      <c r="G67" s="6">
        <v>0</v>
      </c>
      <c r="H67" s="6">
        <f t="shared" si="8"/>
        <v>0</v>
      </c>
    </row>
    <row r="68" spans="1:8">
      <c r="A68" s="20" t="s">
        <v>239</v>
      </c>
      <c r="B68" s="6">
        <v>0</v>
      </c>
      <c r="C68" s="6">
        <v>0</v>
      </c>
      <c r="D68" s="6">
        <f t="shared" si="2"/>
        <v>0</v>
      </c>
      <c r="F68" s="6">
        <v>0</v>
      </c>
      <c r="G68" s="6">
        <v>0</v>
      </c>
      <c r="H68" s="6">
        <f t="shared" si="8"/>
        <v>0</v>
      </c>
    </row>
    <row r="69" spans="1:8">
      <c r="A69" s="20" t="s">
        <v>240</v>
      </c>
      <c r="B69" s="6">
        <v>0</v>
      </c>
      <c r="C69" s="6">
        <v>0</v>
      </c>
      <c r="D69" s="6">
        <f t="shared" si="2"/>
        <v>0</v>
      </c>
      <c r="F69" s="6">
        <v>0</v>
      </c>
      <c r="G69" s="6">
        <v>0</v>
      </c>
      <c r="H69" s="6">
        <f t="shared" si="8"/>
        <v>0</v>
      </c>
    </row>
    <row r="70" spans="1:8">
      <c r="A70" s="20" t="s">
        <v>251</v>
      </c>
      <c r="B70" s="6">
        <v>0</v>
      </c>
      <c r="C70" s="6">
        <v>0</v>
      </c>
      <c r="D70" s="6">
        <f t="shared" si="2"/>
        <v>0</v>
      </c>
      <c r="F70" s="6">
        <v>0</v>
      </c>
      <c r="G70" s="6">
        <v>0</v>
      </c>
      <c r="H70" s="6">
        <f t="shared" si="8"/>
        <v>0</v>
      </c>
    </row>
    <row r="71" spans="1:8" ht="13.5" thickBot="1">
      <c r="A71" s="20" t="s">
        <v>252</v>
      </c>
      <c r="B71" s="6">
        <v>0</v>
      </c>
      <c r="C71" s="6">
        <v>0</v>
      </c>
      <c r="D71" s="6">
        <f t="shared" si="2"/>
        <v>0</v>
      </c>
      <c r="F71" s="6">
        <v>0</v>
      </c>
      <c r="G71" s="6">
        <v>0</v>
      </c>
      <c r="H71" s="6">
        <f t="shared" si="8"/>
        <v>0</v>
      </c>
    </row>
    <row r="72" spans="1:8" ht="13.5" thickTop="1">
      <c r="A72" s="12" t="s">
        <v>253</v>
      </c>
      <c r="B72" s="13">
        <f>B4+B10+B15+B40</f>
        <v>1970490430</v>
      </c>
      <c r="C72" s="13">
        <f t="shared" ref="C72:D72" si="33">C4+C10+C15+C40</f>
        <v>0</v>
      </c>
      <c r="D72" s="13">
        <f t="shared" si="33"/>
        <v>1970490430</v>
      </c>
      <c r="F72" s="13">
        <f>F4+F10+F15+F40</f>
        <v>1617451520</v>
      </c>
      <c r="G72" s="13">
        <f t="shared" ref="G72:H72" si="34">G4+G10+G15+G40</f>
        <v>0</v>
      </c>
      <c r="H72" s="13">
        <f t="shared" si="34"/>
        <v>1617451520</v>
      </c>
    </row>
    <row r="73" spans="1:8">
      <c r="A73" s="23" t="s">
        <v>274</v>
      </c>
      <c r="B73" s="24">
        <f>F72-B72</f>
        <v>-353038910</v>
      </c>
      <c r="D73" s="24"/>
    </row>
    <row r="75" spans="1:8">
      <c r="A75" s="2" t="s">
        <v>275</v>
      </c>
    </row>
    <row r="76" spans="1:8">
      <c r="A76" s="2" t="s">
        <v>276</v>
      </c>
    </row>
  </sheetData>
  <mergeCells count="3">
    <mergeCell ref="A1:D1"/>
    <mergeCell ref="B2:D2"/>
    <mergeCell ref="F2:H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baseColWidth="10" defaultRowHeight="12.75"/>
  <cols>
    <col min="1" max="16384" width="11.42578125" style="2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2014-06-06T07:31:17Z</dcterms:created>
  <dcterms:modified xsi:type="dcterms:W3CDTF">2014-07-25T11:21:06Z</dcterms:modified>
</cp:coreProperties>
</file>