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finançament" sheetId="1" r:id="rId1"/>
    <sheet name="Deatall i ajusts FA" sheetId="2" r:id="rId2"/>
  </sheets>
  <calcPr calcId="125725"/>
</workbook>
</file>

<file path=xl/calcChain.xml><?xml version="1.0" encoding="utf-8"?>
<calcChain xmlns="http://schemas.openxmlformats.org/spreadsheetml/2006/main">
  <c r="D48" i="2"/>
  <c r="D47"/>
  <c r="D46"/>
  <c r="D45"/>
  <c r="D44"/>
  <c r="D43"/>
  <c r="C42"/>
  <c r="B42"/>
  <c r="D42" s="1"/>
  <c r="D41"/>
  <c r="D40"/>
  <c r="C39"/>
  <c r="B39"/>
  <c r="D39" s="1"/>
  <c r="C38"/>
  <c r="B38"/>
  <c r="D38" s="1"/>
  <c r="D37"/>
  <c r="D36"/>
  <c r="C35"/>
  <c r="B35"/>
  <c r="D35" s="1"/>
  <c r="D34"/>
  <c r="D33"/>
  <c r="C32"/>
  <c r="B32"/>
  <c r="D32" s="1"/>
  <c r="C31"/>
  <c r="B31"/>
  <c r="D31" s="1"/>
  <c r="D30"/>
  <c r="D29"/>
  <c r="C28"/>
  <c r="B28"/>
  <c r="D28" s="1"/>
  <c r="D27"/>
  <c r="D26"/>
  <c r="C25"/>
  <c r="B25"/>
  <c r="D25" s="1"/>
  <c r="D24"/>
  <c r="D23"/>
  <c r="C22"/>
  <c r="B22"/>
  <c r="D22" s="1"/>
  <c r="D21"/>
  <c r="D20"/>
  <c r="C19"/>
  <c r="B19"/>
  <c r="D19" s="1"/>
  <c r="D18"/>
  <c r="D17"/>
  <c r="C16"/>
  <c r="B16"/>
  <c r="D16" s="1"/>
  <c r="D15"/>
  <c r="D14"/>
  <c r="C13"/>
  <c r="B13"/>
  <c r="D13" s="1"/>
  <c r="C12"/>
  <c r="B12"/>
  <c r="D12" s="1"/>
  <c r="D11"/>
  <c r="D10"/>
  <c r="D9"/>
  <c r="D8"/>
  <c r="C7"/>
  <c r="B7"/>
  <c r="D7" s="1"/>
  <c r="D6"/>
  <c r="D5"/>
  <c r="C4"/>
  <c r="C49" s="1"/>
  <c r="B4"/>
  <c r="D4" s="1"/>
  <c r="D49" s="1"/>
  <c r="B49" l="1"/>
</calcChain>
</file>

<file path=xl/sharedStrings.xml><?xml version="1.0" encoding="utf-8"?>
<sst xmlns="http://schemas.openxmlformats.org/spreadsheetml/2006/main" count="111" uniqueCount="100">
  <si>
    <t>ESTRUCTURA DE FINANÇAMENT</t>
  </si>
  <si>
    <t>DSITRIBUCIÓ PER SUBSECTORS I PRESSUPOST CONSOLIDAT</t>
  </si>
  <si>
    <t>Concepte</t>
  </si>
  <si>
    <t>AGIB</t>
  </si>
  <si>
    <t>ATIB</t>
  </si>
  <si>
    <t>SSIB</t>
  </si>
  <si>
    <t>Total</t>
  </si>
  <si>
    <t>TT.II.</t>
  </si>
  <si>
    <t>Consolidat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</si>
  <si>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</si>
  <si>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</si>
  <si>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</si>
  <si>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</si>
  <si>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</si>
  <si>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</si>
  <si>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</si>
  <si>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Cànon de sanejament d'aigües</t>
  </si>
  <si>
    <t>Impost sobre danys mediambiental causats per vehicles de lloguer</t>
  </si>
  <si>
    <t>Impost sobre envasos de begudes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</si>
  <si>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</si>
  <si>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</si>
  <si>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</si>
  <si>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</si>
  <si>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</si>
  <si>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</si>
  <si>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</si>
  <si>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</si>
  <si>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Impost sobre el valor afegit</t>
  </si>
  <si>
    <t>Impost especial sobre la cervesa</t>
  </si>
  <si>
    <t>Impost especial sobre l'alcohol i begudes derivades</t>
  </si>
  <si>
    <t>Impost especial sobre les labors del tabac</t>
  </si>
  <si>
    <t>Impost especial sobre els hidrocarburs</t>
  </si>
  <si>
    <t>Impost especial sobre productes intermedis</t>
  </si>
  <si>
    <t>Impost especial sobre l'electricitat</t>
  </si>
  <si>
    <t>Fons complementaris/addicionals</t>
  </si>
  <si>
    <t>Fons de garantia</t>
  </si>
  <si>
    <t>Fons de suficiència global</t>
  </si>
  <si>
    <t>Impost cedits, liquidació (n-2)</t>
  </si>
  <si>
    <t>Fons de garantía, liquidació (n-2)</t>
  </si>
  <si>
    <t>Fons de suficiència, liquidació (n-2)</t>
  </si>
  <si>
    <t>Fons de convergència</t>
  </si>
  <si>
    <t>Pagaments IP 2011</t>
  </si>
  <si>
    <t>Ajornament a 120 mensualitats liquidacions (-) no compensades</t>
  </si>
  <si>
    <t>De l'Estat</t>
  </si>
  <si>
    <t>D'empreses públiques i d'altres ens públics de la comunitat autònoma IB</t>
  </si>
  <si>
    <t>De comunitats autònomes</t>
  </si>
  <si>
    <t>De famílies i institucions</t>
  </si>
  <si>
    <t>De l'exterior</t>
  </si>
  <si>
    <t>6.- Finançament aliè (deute/préstecs)</t>
  </si>
  <si>
    <t>Préstecs rebuts en moneda nacional</t>
  </si>
  <si>
    <t>Inicial</t>
  </si>
  <si>
    <t>Inicial ajustat</t>
  </si>
  <si>
    <t>10000.- TA IRPF</t>
  </si>
  <si>
    <t>BAC TA IRPF, 98%</t>
  </si>
  <si>
    <t>21000.- IVA</t>
  </si>
  <si>
    <t>BAC IVA, 98%</t>
  </si>
  <si>
    <t>Devolució liquidació (-) 2008 no compensada</t>
  </si>
  <si>
    <t>Devolució liquidació (-) 2009 no compensada</t>
  </si>
  <si>
    <t>BAC IE cervesa</t>
  </si>
  <si>
    <t>22003.- IE alcohol/begudes derivades</t>
  </si>
  <si>
    <t>BAC IE alcohol/begudes derivades</t>
  </si>
  <si>
    <t>22004.- IE labors del tabac</t>
  </si>
  <si>
    <t>BAC IE labors del tabac</t>
  </si>
  <si>
    <t>22005.- IE hidrocarburs</t>
  </si>
  <si>
    <t>BAC IE hidrocarburs</t>
  </si>
  <si>
    <t>22007.- IE productes intermedis</t>
  </si>
  <si>
    <t>BAC IE productes intermedis</t>
  </si>
  <si>
    <t>22009.- IE electricitat</t>
  </si>
  <si>
    <t>BAC IE electricitat</t>
  </si>
  <si>
    <t>Ajusts fons complementaris/addicionals i liquidació (n-2)</t>
  </si>
  <si>
    <t>40001.- Fons de garantía</t>
  </si>
  <si>
    <t>40002.- Fons de suficiència</t>
  </si>
  <si>
    <t>BAC Fons de suficiència</t>
  </si>
  <si>
    <t>40003.- Fons de convergència</t>
  </si>
  <si>
    <t>a.- Fons de cooperació</t>
  </si>
  <si>
    <t>b.- Fons de competitivitat</t>
  </si>
  <si>
    <t>Total finançament autonòmic</t>
  </si>
  <si>
    <t>PP.GG. DE LA COMUNITAT AUTÒNOMA IB 2013. SECTOR PÚBLIC ADMINISTRATIU. PRESSUPOST CONSOLIDAT D'INGRESSOS</t>
  </si>
  <si>
    <t>PP.GG. DE LA COMUNITAT AUTÒNOMA IB 2013. PRESSUPOST CONSOLIDAT</t>
  </si>
  <si>
    <t>FINANÇAMENT AUTONÒMIC</t>
  </si>
  <si>
    <t>Detall i ajusts</t>
  </si>
  <si>
    <t>Ajusts</t>
  </si>
  <si>
    <t>Liquidació (n-2)</t>
  </si>
  <si>
    <t>220__. Imposts especials cedits</t>
  </si>
  <si>
    <t>22001.- IE Cervesa</t>
  </si>
  <si>
    <t>BAC Fons de garantía</t>
  </si>
  <si>
    <t>Fons de convergència autonòmics, liquidació (n-2)</t>
  </si>
  <si>
    <t>40009.- Liquidació (n-2), imposts cedits/altres</t>
  </si>
  <si>
    <t>Liquidació (n-2), impost cedits</t>
  </si>
  <si>
    <t>Liquidació (n-2), fons de garantia</t>
  </si>
  <si>
    <t>Liquidació (n-2), fons de suficiència</t>
  </si>
  <si>
    <t>Liquidació (n-2), fons de convergència autonòmics</t>
  </si>
  <si>
    <t>Pagaments IP (n-2)</t>
  </si>
  <si>
    <t>Ajornament de 60 a 120 mensualitats liquidacions (-) no compensades</t>
  </si>
  <si>
    <t>2.- Rendiment dels tributs propis</t>
  </si>
  <si>
    <t>Impost sobre danys mediambientals causats per grans superfícies ...</t>
  </si>
  <si>
    <t>3.- Taxes, ingressos propis/afectes als serveis transferits i altres ingressos</t>
  </si>
  <si>
    <t>Actius financers</t>
  </si>
  <si>
    <t>Previsions de liquidació de l'exercici (n-2)</t>
  </si>
  <si>
    <t>5.- Aportacions alienes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</si>
</sst>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2" xfId="0" applyFont="1" applyBorder="1" applyAlignment="1">
      <alignment horizontal="left" indent="1"/>
    </xf>
    <xf numFmtId="0" fontId="1" fillId="0" borderId="0" xfId="0" applyFont="1"/>
    <xf numFmtId="0" fontId="2" fillId="2" borderId="1" xfId="0" applyFont="1" applyFill="1" applyBorder="1"/>
    <xf numFmtId="0" fontId="2" fillId="3" borderId="1" xfId="0" applyFont="1" applyFill="1" applyBorder="1"/>
    <xf numFmtId="0" fontId="2" fillId="3" borderId="1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4" fontId="1" fillId="0" borderId="2" xfId="0" applyNumberFormat="1" applyFont="1" applyBorder="1"/>
    <xf numFmtId="0" fontId="1" fillId="5" borderId="3" xfId="0" applyFont="1" applyFill="1" applyBorder="1" applyAlignment="1">
      <alignment horizontal="left" indent="1"/>
    </xf>
    <xf numFmtId="4" fontId="1" fillId="5" borderId="3" xfId="0" applyNumberFormat="1" applyFont="1" applyFill="1" applyBorder="1"/>
    <xf numFmtId="0" fontId="1" fillId="0" borderId="2" xfId="0" applyFont="1" applyBorder="1" applyAlignment="1">
      <alignment horizontal="left" indent="2"/>
    </xf>
    <xf numFmtId="4" fontId="4" fillId="0" borderId="2" xfId="0" applyNumberFormat="1" applyFont="1" applyBorder="1"/>
    <xf numFmtId="4" fontId="1" fillId="0" borderId="0" xfId="0" applyNumberFormat="1" applyFont="1"/>
    <xf numFmtId="0" fontId="1" fillId="0" borderId="0" xfId="0" applyFont="1" applyAlignment="1">
      <alignment horizontal="left" indent="2"/>
    </xf>
    <xf numFmtId="0" fontId="5" fillId="0" borderId="4" xfId="0" applyFont="1" applyBorder="1" applyAlignment="1">
      <alignment horizontal="left"/>
    </xf>
    <xf numFmtId="4" fontId="5" fillId="0" borderId="4" xfId="0" applyNumberFormat="1" applyFont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4" fontId="5" fillId="0" borderId="0" xfId="0" applyNumberFormat="1" applyFont="1"/>
    <xf numFmtId="0" fontId="2" fillId="2" borderId="1" xfId="0" applyFont="1" applyFill="1" applyBorder="1" applyAlignment="1">
      <alignment horizontal="right"/>
    </xf>
    <xf numFmtId="4" fontId="1" fillId="0" borderId="0" xfId="0" applyNumberFormat="1" applyFont="1" applyBorder="1"/>
    <xf numFmtId="0" fontId="1" fillId="6" borderId="2" xfId="0" applyFont="1" applyFill="1" applyBorder="1" applyAlignment="1">
      <alignment horizontal="left" indent="1"/>
    </xf>
    <xf numFmtId="4" fontId="1" fillId="6" borderId="2" xfId="0" applyNumberFormat="1" applyFont="1" applyFill="1" applyBorder="1"/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6"/>
  <sheetViews>
    <sheetView tabSelected="1" zoomScale="90" zoomScaleNormal="90" workbookViewId="0">
      <selection sqref="A1:G1"/>
    </sheetView>
  </sheetViews>
  <sheetFormatPr baseColWidth="10" defaultRowHeight="12.75"/>
  <cols>
    <col min="1" max="1" width="60.7109375" style="2" customWidth="1"/>
    <col min="2" max="7" width="14.7109375" style="2" customWidth="1"/>
    <col min="8" max="16384" width="11.42578125" style="2"/>
  </cols>
  <sheetData>
    <row r="1" spans="1:7">
      <c r="A1" s="26" t="s">
        <v>77</v>
      </c>
      <c r="B1" s="26"/>
      <c r="C1" s="26"/>
      <c r="D1" s="26"/>
      <c r="E1" s="26"/>
      <c r="F1" s="26"/>
      <c r="G1" s="26"/>
    </row>
    <row r="2" spans="1:7">
      <c r="A2" s="3" t="s">
        <v>0</v>
      </c>
      <c r="B2" s="26" t="s">
        <v>1</v>
      </c>
      <c r="C2" s="26"/>
      <c r="D2" s="26"/>
      <c r="E2" s="26"/>
      <c r="F2" s="26"/>
      <c r="G2" s="26"/>
    </row>
    <row r="3" spans="1:7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</row>
    <row r="4" spans="1:7">
      <c r="A4" s="6" t="s">
        <v>9</v>
      </c>
      <c r="B4" s="7">
        <v>499537570</v>
      </c>
      <c r="C4" s="7"/>
      <c r="D4" s="7"/>
      <c r="E4" s="7">
        <v>499537570</v>
      </c>
      <c r="F4" s="7"/>
      <c r="G4" s="7">
        <v>499537570</v>
      </c>
    </row>
    <row r="5" spans="1:7">
      <c r="A5" s="1" t="s">
        <v>10</v>
      </c>
      <c r="B5" s="8">
        <v>67877210</v>
      </c>
      <c r="C5" s="8"/>
      <c r="D5" s="8"/>
      <c r="E5" s="8">
        <v>67877210</v>
      </c>
      <c r="F5" s="8"/>
      <c r="G5" s="8">
        <v>67877210</v>
      </c>
    </row>
    <row r="6" spans="1:7">
      <c r="A6" s="1" t="s">
        <v>11</v>
      </c>
      <c r="B6" s="8">
        <v>24200000</v>
      </c>
      <c r="C6" s="8"/>
      <c r="D6" s="8"/>
      <c r="E6" s="8">
        <v>24200000</v>
      </c>
      <c r="F6" s="8"/>
      <c r="G6" s="8">
        <v>24200000</v>
      </c>
    </row>
    <row r="7" spans="1:7">
      <c r="A7" s="1" t="s">
        <v>12</v>
      </c>
      <c r="B7" s="8">
        <v>251745930</v>
      </c>
      <c r="C7" s="8"/>
      <c r="D7" s="8"/>
      <c r="E7" s="8">
        <v>251745930</v>
      </c>
      <c r="F7" s="8"/>
      <c r="G7" s="8">
        <v>251745930</v>
      </c>
    </row>
    <row r="8" spans="1:7">
      <c r="A8" s="1" t="s">
        <v>13</v>
      </c>
      <c r="B8" s="8">
        <v>95840190</v>
      </c>
      <c r="C8" s="8"/>
      <c r="D8" s="8"/>
      <c r="E8" s="8">
        <v>95840190</v>
      </c>
      <c r="F8" s="8"/>
      <c r="G8" s="8">
        <v>95840190</v>
      </c>
    </row>
    <row r="9" spans="1:7">
      <c r="A9" s="1" t="s">
        <v>14</v>
      </c>
      <c r="B9" s="8">
        <v>21600000</v>
      </c>
      <c r="C9" s="8"/>
      <c r="D9" s="8"/>
      <c r="E9" s="8">
        <v>21600000</v>
      </c>
      <c r="F9" s="8"/>
      <c r="G9" s="8">
        <v>21600000</v>
      </c>
    </row>
    <row r="10" spans="1:7">
      <c r="A10" s="1" t="s">
        <v>15</v>
      </c>
      <c r="B10" s="8">
        <v>38274240</v>
      </c>
      <c r="C10" s="8"/>
      <c r="D10" s="8"/>
      <c r="E10" s="8">
        <v>38274240</v>
      </c>
      <c r="F10" s="8"/>
      <c r="G10" s="8">
        <v>38274240</v>
      </c>
    </row>
    <row r="11" spans="1:7">
      <c r="A11" s="6" t="s">
        <v>94</v>
      </c>
      <c r="B11" s="7">
        <v>136540920</v>
      </c>
      <c r="C11" s="7"/>
      <c r="D11" s="7"/>
      <c r="E11" s="7">
        <v>136540920</v>
      </c>
      <c r="F11" s="7"/>
      <c r="G11" s="7">
        <v>136540920</v>
      </c>
    </row>
    <row r="12" spans="1:7">
      <c r="A12" s="1" t="s">
        <v>16</v>
      </c>
      <c r="B12" s="8">
        <v>78040920</v>
      </c>
      <c r="C12" s="8"/>
      <c r="D12" s="8"/>
      <c r="E12" s="8">
        <v>78040920</v>
      </c>
      <c r="F12" s="8"/>
      <c r="G12" s="8">
        <v>78040920</v>
      </c>
    </row>
    <row r="13" spans="1:7">
      <c r="A13" s="1" t="s">
        <v>17</v>
      </c>
      <c r="B13" s="8">
        <v>15000000</v>
      </c>
      <c r="C13" s="8"/>
      <c r="D13" s="8"/>
      <c r="E13" s="8">
        <v>15000000</v>
      </c>
      <c r="F13" s="8"/>
      <c r="G13" s="8">
        <v>15000000</v>
      </c>
    </row>
    <row r="14" spans="1:7">
      <c r="A14" s="1" t="s">
        <v>95</v>
      </c>
      <c r="B14" s="8">
        <v>8500000</v>
      </c>
      <c r="C14" s="8"/>
      <c r="D14" s="8"/>
      <c r="E14" s="8">
        <v>8500000</v>
      </c>
      <c r="F14" s="8"/>
      <c r="G14" s="8">
        <v>8500000</v>
      </c>
    </row>
    <row r="15" spans="1:7">
      <c r="A15" s="1" t="s">
        <v>18</v>
      </c>
      <c r="B15" s="8">
        <v>35000000</v>
      </c>
      <c r="C15" s="8"/>
      <c r="D15" s="8"/>
      <c r="E15" s="8">
        <v>35000000</v>
      </c>
      <c r="F15" s="8"/>
      <c r="G15" s="8">
        <v>35000000</v>
      </c>
    </row>
    <row r="16" spans="1:7">
      <c r="A16" s="6" t="s">
        <v>96</v>
      </c>
      <c r="B16" s="7">
        <v>55895570</v>
      </c>
      <c r="C16" s="7">
        <v>144598</v>
      </c>
      <c r="D16" s="7">
        <v>23946065</v>
      </c>
      <c r="E16" s="7">
        <v>79986233</v>
      </c>
      <c r="F16" s="7"/>
      <c r="G16" s="7">
        <v>79986233</v>
      </c>
    </row>
    <row r="17" spans="1:7">
      <c r="A17" s="1" t="s">
        <v>19</v>
      </c>
      <c r="B17" s="8">
        <v>36511390</v>
      </c>
      <c r="C17" s="8"/>
      <c r="D17" s="8"/>
      <c r="E17" s="8">
        <v>36511390</v>
      </c>
      <c r="F17" s="8"/>
      <c r="G17" s="8">
        <v>36511390</v>
      </c>
    </row>
    <row r="18" spans="1:7">
      <c r="A18" s="1" t="s">
        <v>20</v>
      </c>
      <c r="B18" s="8">
        <v>7622730</v>
      </c>
      <c r="C18" s="8"/>
      <c r="D18" s="8">
        <v>2500001</v>
      </c>
      <c r="E18" s="8">
        <v>10122731</v>
      </c>
      <c r="F18" s="8"/>
      <c r="G18" s="8">
        <v>10122731</v>
      </c>
    </row>
    <row r="19" spans="1:7">
      <c r="A19" s="1" t="s">
        <v>21</v>
      </c>
      <c r="B19" s="8">
        <v>1287810</v>
      </c>
      <c r="C19" s="8">
        <v>60000</v>
      </c>
      <c r="D19" s="8">
        <v>20616849</v>
      </c>
      <c r="E19" s="8">
        <v>21964659</v>
      </c>
      <c r="F19" s="8"/>
      <c r="G19" s="8">
        <v>21964659</v>
      </c>
    </row>
    <row r="20" spans="1:7">
      <c r="A20" s="1" t="s">
        <v>22</v>
      </c>
      <c r="B20" s="8">
        <v>10357050</v>
      </c>
      <c r="C20" s="8"/>
      <c r="D20" s="8">
        <v>11275</v>
      </c>
      <c r="E20" s="8">
        <v>10368325</v>
      </c>
      <c r="F20" s="8"/>
      <c r="G20" s="8">
        <v>10368325</v>
      </c>
    </row>
    <row r="21" spans="1:7">
      <c r="A21" s="1" t="s">
        <v>23</v>
      </c>
      <c r="B21" s="8">
        <v>116590</v>
      </c>
      <c r="C21" s="8">
        <v>84598</v>
      </c>
      <c r="D21" s="8">
        <v>817940</v>
      </c>
      <c r="E21" s="8">
        <v>1019128</v>
      </c>
      <c r="F21" s="8"/>
      <c r="G21" s="8">
        <v>1019128</v>
      </c>
    </row>
    <row r="22" spans="1:7">
      <c r="A22" s="1" t="s">
        <v>97</v>
      </c>
      <c r="B22" s="8"/>
      <c r="C22" s="8"/>
      <c r="D22" s="8"/>
      <c r="E22" s="8"/>
      <c r="F22" s="8"/>
      <c r="G22" s="8"/>
    </row>
    <row r="23" spans="1:7">
      <c r="A23" s="6" t="s">
        <v>24</v>
      </c>
      <c r="B23" s="7">
        <v>1953644630</v>
      </c>
      <c r="C23" s="7"/>
      <c r="D23" s="7"/>
      <c r="E23" s="7">
        <v>1953644630</v>
      </c>
      <c r="F23" s="7"/>
      <c r="G23" s="7">
        <v>1953644630</v>
      </c>
    </row>
    <row r="24" spans="1:7">
      <c r="A24" s="9" t="s">
        <v>25</v>
      </c>
      <c r="B24" s="10">
        <v>2207597130</v>
      </c>
      <c r="C24" s="10"/>
      <c r="D24" s="10"/>
      <c r="E24" s="10">
        <v>2207597130</v>
      </c>
      <c r="F24" s="10"/>
      <c r="G24" s="10">
        <v>2207597130</v>
      </c>
    </row>
    <row r="25" spans="1:7">
      <c r="A25" s="11" t="s">
        <v>26</v>
      </c>
      <c r="B25" s="8">
        <v>776366620</v>
      </c>
      <c r="C25" s="8"/>
      <c r="D25" s="8"/>
      <c r="E25" s="8">
        <v>776366620</v>
      </c>
      <c r="F25" s="8"/>
      <c r="G25" s="8">
        <v>776366620</v>
      </c>
    </row>
    <row r="26" spans="1:7">
      <c r="A26" s="11" t="s">
        <v>27</v>
      </c>
      <c r="B26" s="8">
        <v>1048069070</v>
      </c>
      <c r="C26" s="8"/>
      <c r="D26" s="8"/>
      <c r="E26" s="8">
        <v>1048069070</v>
      </c>
      <c r="F26" s="8"/>
      <c r="G26" s="8">
        <v>1048069070</v>
      </c>
    </row>
    <row r="27" spans="1:7">
      <c r="A27" s="11" t="s">
        <v>28</v>
      </c>
      <c r="B27" s="8">
        <v>5715850</v>
      </c>
      <c r="C27" s="8"/>
      <c r="D27" s="8"/>
      <c r="E27" s="8">
        <v>5715850</v>
      </c>
      <c r="F27" s="8"/>
      <c r="G27" s="8">
        <v>5715850</v>
      </c>
    </row>
    <row r="28" spans="1:7">
      <c r="A28" s="11" t="s">
        <v>29</v>
      </c>
      <c r="B28" s="8">
        <v>14775560</v>
      </c>
      <c r="C28" s="8"/>
      <c r="D28" s="8"/>
      <c r="E28" s="8">
        <v>14775560</v>
      </c>
      <c r="F28" s="8"/>
      <c r="G28" s="8">
        <v>14775560</v>
      </c>
    </row>
    <row r="29" spans="1:7">
      <c r="A29" s="11" t="s">
        <v>30</v>
      </c>
      <c r="B29" s="8">
        <v>160319740</v>
      </c>
      <c r="C29" s="8"/>
      <c r="D29" s="8"/>
      <c r="E29" s="8">
        <v>160319740</v>
      </c>
      <c r="F29" s="8"/>
      <c r="G29" s="8">
        <v>160319740</v>
      </c>
    </row>
    <row r="30" spans="1:7">
      <c r="A30" s="11" t="s">
        <v>31</v>
      </c>
      <c r="B30" s="8">
        <v>168224430</v>
      </c>
      <c r="C30" s="8"/>
      <c r="D30" s="8"/>
      <c r="E30" s="8">
        <v>168224430</v>
      </c>
      <c r="F30" s="8"/>
      <c r="G30" s="8">
        <v>168224430</v>
      </c>
    </row>
    <row r="31" spans="1:7">
      <c r="A31" s="11" t="s">
        <v>32</v>
      </c>
      <c r="B31" s="8">
        <v>330930</v>
      </c>
      <c r="C31" s="8"/>
      <c r="D31" s="8"/>
      <c r="E31" s="8">
        <v>330930</v>
      </c>
      <c r="F31" s="8"/>
      <c r="G31" s="8">
        <v>330930</v>
      </c>
    </row>
    <row r="32" spans="1:7">
      <c r="A32" s="11" t="s">
        <v>33</v>
      </c>
      <c r="B32" s="8">
        <v>33794930</v>
      </c>
      <c r="C32" s="8"/>
      <c r="D32" s="8"/>
      <c r="E32" s="8">
        <v>33794930</v>
      </c>
      <c r="F32" s="8"/>
      <c r="G32" s="8">
        <v>33794930</v>
      </c>
    </row>
    <row r="33" spans="1:7">
      <c r="A33" s="9" t="s">
        <v>34</v>
      </c>
      <c r="B33" s="10">
        <v>-811986380</v>
      </c>
      <c r="C33" s="10"/>
      <c r="D33" s="10"/>
      <c r="E33" s="10">
        <v>-811986380</v>
      </c>
      <c r="F33" s="10"/>
      <c r="G33" s="10">
        <v>-811986380</v>
      </c>
    </row>
    <row r="34" spans="1:7">
      <c r="A34" s="11" t="s">
        <v>35</v>
      </c>
      <c r="B34" s="12">
        <v>-187539880</v>
      </c>
      <c r="C34" s="12"/>
      <c r="D34" s="12"/>
      <c r="E34" s="12">
        <v>-187539880</v>
      </c>
      <c r="F34" s="8"/>
      <c r="G34" s="8">
        <v>-187539880</v>
      </c>
    </row>
    <row r="35" spans="1:7">
      <c r="A35" s="11" t="s">
        <v>36</v>
      </c>
      <c r="B35" s="8">
        <v>-624446500</v>
      </c>
      <c r="C35" s="8"/>
      <c r="D35" s="8"/>
      <c r="E35" s="8">
        <v>-624446500</v>
      </c>
      <c r="F35" s="8"/>
      <c r="G35" s="8">
        <v>-624446500</v>
      </c>
    </row>
    <row r="36" spans="1:7">
      <c r="A36" s="9" t="s">
        <v>98</v>
      </c>
      <c r="B36" s="10">
        <v>558033880</v>
      </c>
      <c r="C36" s="10"/>
      <c r="D36" s="10"/>
      <c r="E36" s="10">
        <v>558033880</v>
      </c>
      <c r="F36" s="10"/>
      <c r="G36" s="10">
        <v>558033880</v>
      </c>
    </row>
    <row r="37" spans="1:7">
      <c r="A37" s="11" t="s">
        <v>37</v>
      </c>
      <c r="B37" s="13">
        <v>-135460000</v>
      </c>
      <c r="C37" s="13"/>
      <c r="D37" s="13"/>
      <c r="E37" s="13">
        <v>-135460000</v>
      </c>
      <c r="F37" s="8"/>
      <c r="G37" s="8">
        <v>-135460000</v>
      </c>
    </row>
    <row r="38" spans="1:7">
      <c r="A38" s="11" t="s">
        <v>38</v>
      </c>
      <c r="B38" s="13">
        <v>129400000</v>
      </c>
      <c r="C38" s="13"/>
      <c r="D38" s="13"/>
      <c r="E38" s="13">
        <v>129400000</v>
      </c>
      <c r="F38" s="8"/>
      <c r="G38" s="8">
        <v>129400000</v>
      </c>
    </row>
    <row r="39" spans="1:7">
      <c r="A39" s="11" t="s">
        <v>39</v>
      </c>
      <c r="B39" s="13">
        <v>-23930000</v>
      </c>
      <c r="C39" s="13"/>
      <c r="D39" s="13"/>
      <c r="E39" s="13">
        <v>-23930000</v>
      </c>
      <c r="F39" s="8"/>
      <c r="G39" s="8">
        <v>-23930000</v>
      </c>
    </row>
    <row r="40" spans="1:7">
      <c r="A40" s="11" t="s">
        <v>40</v>
      </c>
      <c r="B40" s="13">
        <v>551800000</v>
      </c>
      <c r="C40" s="13"/>
      <c r="D40" s="13"/>
      <c r="E40" s="13">
        <v>551800000</v>
      </c>
      <c r="F40" s="8"/>
      <c r="G40" s="8">
        <v>551800000</v>
      </c>
    </row>
    <row r="41" spans="1:7">
      <c r="A41" s="14" t="s">
        <v>41</v>
      </c>
      <c r="B41" s="13">
        <v>-1060000</v>
      </c>
      <c r="C41" s="13"/>
      <c r="D41" s="13"/>
      <c r="E41" s="13">
        <v>-1060000</v>
      </c>
      <c r="F41" s="8"/>
      <c r="G41" s="8">
        <v>-1060000</v>
      </c>
    </row>
    <row r="42" spans="1:7">
      <c r="A42" s="14" t="s">
        <v>42</v>
      </c>
      <c r="B42" s="13">
        <v>37283880</v>
      </c>
      <c r="C42" s="13"/>
      <c r="D42" s="13"/>
      <c r="E42" s="13">
        <v>37283880</v>
      </c>
      <c r="F42" s="8"/>
      <c r="G42" s="8">
        <v>37283880</v>
      </c>
    </row>
    <row r="43" spans="1:7">
      <c r="A43" s="6" t="s">
        <v>99</v>
      </c>
      <c r="B43" s="7">
        <v>217054297</v>
      </c>
      <c r="C43" s="7">
        <v>8143652</v>
      </c>
      <c r="D43" s="7">
        <v>1117217273</v>
      </c>
      <c r="E43" s="7">
        <v>1342415222</v>
      </c>
      <c r="F43" s="7">
        <v>1125360920</v>
      </c>
      <c r="G43" s="7">
        <v>217054302</v>
      </c>
    </row>
    <row r="44" spans="1:7">
      <c r="A44" s="1" t="s">
        <v>43</v>
      </c>
      <c r="B44" s="8">
        <v>196724297</v>
      </c>
      <c r="C44" s="8"/>
      <c r="D44" s="8">
        <v>3</v>
      </c>
      <c r="E44" s="8">
        <v>196724300</v>
      </c>
      <c r="F44" s="8"/>
      <c r="G44" s="8">
        <v>196724300</v>
      </c>
    </row>
    <row r="45" spans="1:7">
      <c r="A45" s="1" t="s">
        <v>44</v>
      </c>
      <c r="B45" s="8"/>
      <c r="C45" s="8"/>
      <c r="D45" s="8">
        <v>1</v>
      </c>
      <c r="E45" s="8">
        <v>1</v>
      </c>
      <c r="F45" s="8"/>
      <c r="G45" s="8">
        <v>1</v>
      </c>
    </row>
    <row r="46" spans="1:7">
      <c r="A46" s="1" t="s">
        <v>45</v>
      </c>
      <c r="B46" s="8"/>
      <c r="C46" s="8">
        <v>8143652</v>
      </c>
      <c r="D46" s="8">
        <v>1117217268</v>
      </c>
      <c r="E46" s="8">
        <v>1125360920</v>
      </c>
      <c r="F46" s="8">
        <v>1125360920</v>
      </c>
      <c r="G46" s="8"/>
    </row>
    <row r="47" spans="1:7">
      <c r="A47" s="1" t="s">
        <v>46</v>
      </c>
      <c r="B47" s="8"/>
      <c r="C47" s="8"/>
      <c r="D47" s="8">
        <v>1</v>
      </c>
      <c r="E47" s="8">
        <v>1</v>
      </c>
      <c r="F47" s="8"/>
      <c r="G47" s="8">
        <v>1</v>
      </c>
    </row>
    <row r="48" spans="1:7">
      <c r="A48" s="1" t="s">
        <v>47</v>
      </c>
      <c r="B48" s="8">
        <v>20330000</v>
      </c>
      <c r="C48" s="8"/>
      <c r="D48" s="8"/>
      <c r="E48" s="8">
        <v>20330000</v>
      </c>
      <c r="F48" s="8"/>
      <c r="G48" s="8">
        <v>20330000</v>
      </c>
    </row>
    <row r="49" spans="1:7">
      <c r="A49" s="6" t="s">
        <v>48</v>
      </c>
      <c r="B49" s="7">
        <v>711573884</v>
      </c>
      <c r="C49" s="7"/>
      <c r="D49" s="7"/>
      <c r="E49" s="7">
        <v>711573884</v>
      </c>
      <c r="F49" s="7"/>
      <c r="G49" s="7">
        <v>711573884</v>
      </c>
    </row>
    <row r="50" spans="1:7" ht="13.5" thickBot="1">
      <c r="A50" s="1" t="s">
        <v>49</v>
      </c>
      <c r="B50" s="8">
        <v>711573884</v>
      </c>
      <c r="C50" s="8"/>
      <c r="D50" s="8"/>
      <c r="E50" s="8">
        <v>711573884</v>
      </c>
      <c r="F50" s="8"/>
      <c r="G50" s="8">
        <v>711573884</v>
      </c>
    </row>
    <row r="51" spans="1:7" ht="13.5" thickTop="1">
      <c r="A51" s="15" t="s">
        <v>6</v>
      </c>
      <c r="B51" s="16">
        <v>3574246871</v>
      </c>
      <c r="C51" s="16">
        <v>8288250</v>
      </c>
      <c r="D51" s="16">
        <v>1141163338</v>
      </c>
      <c r="E51" s="16">
        <v>4723698459</v>
      </c>
      <c r="F51" s="16">
        <v>1125360920</v>
      </c>
      <c r="G51" s="16">
        <v>3598337539</v>
      </c>
    </row>
    <row r="55" spans="1:7">
      <c r="A55" s="17"/>
      <c r="B55" s="18"/>
      <c r="C55" s="18"/>
      <c r="D55" s="18"/>
    </row>
    <row r="56" spans="1:7">
      <c r="A56" s="17"/>
    </row>
    <row r="58" spans="1:7">
      <c r="A58" s="19"/>
      <c r="B58" s="13"/>
      <c r="C58" s="13"/>
      <c r="D58" s="13"/>
    </row>
    <row r="59" spans="1:7">
      <c r="A59" s="20"/>
      <c r="B59" s="21"/>
      <c r="C59" s="21"/>
      <c r="D59" s="21"/>
    </row>
    <row r="60" spans="1:7">
      <c r="A60" s="17"/>
    </row>
    <row r="62" spans="1:7">
      <c r="A62" s="19"/>
      <c r="B62" s="13"/>
      <c r="C62" s="13"/>
      <c r="D62" s="13"/>
    </row>
    <row r="63" spans="1:7">
      <c r="A63" s="19"/>
      <c r="B63" s="13"/>
      <c r="C63" s="13"/>
      <c r="D63" s="13"/>
    </row>
    <row r="64" spans="1:7">
      <c r="A64" s="19"/>
      <c r="B64" s="13"/>
      <c r="C64" s="13"/>
      <c r="D64" s="13"/>
    </row>
    <row r="65" spans="1:4">
      <c r="A65" s="19"/>
      <c r="B65" s="13"/>
      <c r="C65" s="13"/>
      <c r="D65" s="13"/>
    </row>
    <row r="66" spans="1:4">
      <c r="A66" s="20"/>
      <c r="B66" s="21"/>
      <c r="C66" s="21"/>
      <c r="D66" s="21"/>
    </row>
    <row r="67" spans="1:4">
      <c r="A67" s="17"/>
    </row>
    <row r="69" spans="1:4">
      <c r="A69" s="19"/>
      <c r="B69" s="13"/>
      <c r="C69" s="13"/>
      <c r="D69" s="13"/>
    </row>
    <row r="70" spans="1:4">
      <c r="A70" s="19"/>
      <c r="B70" s="13"/>
      <c r="C70" s="13"/>
      <c r="D70" s="13"/>
    </row>
    <row r="71" spans="1:4">
      <c r="A71" s="19"/>
      <c r="B71" s="13"/>
      <c r="C71" s="13"/>
      <c r="D71" s="13"/>
    </row>
    <row r="73" spans="1:4">
      <c r="A73" s="19"/>
      <c r="B73" s="13"/>
      <c r="C73" s="13"/>
      <c r="D73" s="13"/>
    </row>
    <row r="74" spans="1:4">
      <c r="A74" s="19"/>
      <c r="B74" s="13"/>
      <c r="C74" s="13"/>
      <c r="D74" s="13"/>
    </row>
    <row r="75" spans="1:4">
      <c r="A75" s="19"/>
      <c r="B75" s="13"/>
      <c r="C75" s="13"/>
      <c r="D75" s="13"/>
    </row>
    <row r="77" spans="1:4">
      <c r="A77" s="19"/>
      <c r="B77" s="13"/>
      <c r="C77" s="13"/>
      <c r="D77" s="13"/>
    </row>
    <row r="78" spans="1:4">
      <c r="A78" s="19"/>
      <c r="B78" s="13"/>
      <c r="C78" s="13"/>
      <c r="D78" s="13"/>
    </row>
    <row r="79" spans="1:4">
      <c r="A79" s="19"/>
      <c r="B79" s="13"/>
      <c r="C79" s="13"/>
      <c r="D79" s="13"/>
    </row>
    <row r="81" spans="1:4">
      <c r="A81" s="19"/>
      <c r="B81" s="13"/>
      <c r="C81" s="13"/>
      <c r="D81" s="13"/>
    </row>
    <row r="82" spans="1:4">
      <c r="A82" s="19"/>
      <c r="B82" s="13"/>
      <c r="C82" s="13"/>
      <c r="D82" s="13"/>
    </row>
    <row r="83" spans="1:4">
      <c r="A83" s="19"/>
      <c r="B83" s="13"/>
      <c r="C83" s="13"/>
      <c r="D83" s="13"/>
    </row>
    <row r="85" spans="1:4">
      <c r="A85" s="19"/>
      <c r="B85" s="13"/>
      <c r="C85" s="13"/>
      <c r="D85" s="13"/>
    </row>
    <row r="86" spans="1:4">
      <c r="A86" s="19"/>
      <c r="B86" s="13"/>
      <c r="C86" s="13"/>
      <c r="D86" s="13"/>
    </row>
    <row r="87" spans="1:4">
      <c r="A87" s="19"/>
      <c r="B87" s="13"/>
      <c r="C87" s="13"/>
      <c r="D87" s="13"/>
    </row>
    <row r="89" spans="1:4">
      <c r="A89" s="19"/>
      <c r="B89" s="13"/>
      <c r="C89" s="13"/>
      <c r="D89" s="13"/>
    </row>
    <row r="90" spans="1:4">
      <c r="A90" s="19"/>
      <c r="B90" s="13"/>
      <c r="C90" s="13"/>
      <c r="D90" s="13"/>
    </row>
    <row r="91" spans="1:4">
      <c r="A91" s="19"/>
      <c r="B91" s="13"/>
      <c r="C91" s="13"/>
      <c r="D91" s="13"/>
    </row>
    <row r="92" spans="1:4">
      <c r="A92" s="20"/>
      <c r="B92" s="21"/>
      <c r="C92" s="21"/>
      <c r="D92" s="21"/>
    </row>
    <row r="93" spans="1:4">
      <c r="A93" s="17"/>
    </row>
    <row r="95" spans="1:4">
      <c r="A95" s="19"/>
      <c r="B95" s="13"/>
      <c r="C95" s="13"/>
      <c r="D95" s="13"/>
    </row>
    <row r="96" spans="1:4">
      <c r="A96" s="19"/>
      <c r="B96" s="13"/>
      <c r="C96" s="13"/>
      <c r="D96" s="13"/>
    </row>
    <row r="97" spans="1:4">
      <c r="A97" s="20"/>
      <c r="B97" s="21"/>
      <c r="C97" s="21"/>
      <c r="D97" s="21"/>
    </row>
    <row r="99" spans="1:4">
      <c r="A99" s="19"/>
      <c r="B99" s="13"/>
      <c r="C99" s="13"/>
      <c r="D99" s="13"/>
    </row>
    <row r="100" spans="1:4">
      <c r="A100" s="19"/>
      <c r="B100" s="13"/>
      <c r="C100" s="13"/>
      <c r="D100" s="13"/>
    </row>
    <row r="101" spans="1:4">
      <c r="A101" s="20"/>
      <c r="B101" s="21"/>
      <c r="C101" s="21"/>
      <c r="D101" s="21"/>
    </row>
    <row r="103" spans="1:4">
      <c r="A103" s="19"/>
    </row>
    <row r="104" spans="1:4">
      <c r="A104" s="19"/>
      <c r="B104" s="13"/>
      <c r="C104" s="13"/>
      <c r="D104" s="13"/>
    </row>
    <row r="105" spans="1:4">
      <c r="A105" s="19"/>
      <c r="B105" s="13"/>
      <c r="C105" s="13"/>
      <c r="D105" s="13"/>
    </row>
    <row r="106" spans="1:4">
      <c r="A106" s="20"/>
      <c r="B106" s="21"/>
      <c r="C106" s="21"/>
      <c r="D106" s="21"/>
    </row>
    <row r="108" spans="1:4">
      <c r="A108" s="19"/>
      <c r="B108" s="13"/>
      <c r="C108" s="13"/>
      <c r="D108" s="13"/>
    </row>
    <row r="109" spans="1:4">
      <c r="A109" s="19"/>
      <c r="B109" s="13"/>
      <c r="C109" s="13"/>
      <c r="D109" s="13"/>
    </row>
    <row r="110" spans="1:4">
      <c r="A110" s="19"/>
      <c r="B110" s="13"/>
      <c r="C110" s="13"/>
      <c r="D110" s="13"/>
    </row>
    <row r="111" spans="1:4">
      <c r="A111" s="19"/>
      <c r="B111" s="13"/>
      <c r="C111" s="13"/>
      <c r="D111" s="13"/>
    </row>
    <row r="112" spans="1:4">
      <c r="A112" s="19"/>
      <c r="B112" s="13"/>
      <c r="C112" s="13"/>
      <c r="D112" s="13"/>
    </row>
    <row r="113" spans="1:4">
      <c r="A113" s="19"/>
      <c r="B113" s="13"/>
      <c r="C113" s="13"/>
      <c r="D113" s="13"/>
    </row>
    <row r="114" spans="1:4">
      <c r="A114" s="20"/>
      <c r="B114" s="21"/>
      <c r="C114" s="21"/>
      <c r="D114" s="21"/>
    </row>
    <row r="115" spans="1:4">
      <c r="A115" s="19"/>
      <c r="B115" s="13"/>
      <c r="C115" s="13"/>
      <c r="D115" s="13"/>
    </row>
    <row r="116" spans="1:4">
      <c r="A116" s="17"/>
      <c r="B116" s="21"/>
      <c r="C116" s="21"/>
      <c r="D116" s="21"/>
    </row>
  </sheetData>
  <mergeCells count="2">
    <mergeCell ref="A1:G1"/>
    <mergeCell ref="B2:G2"/>
  </mergeCells>
  <pageMargins left="0.7" right="0.7" top="0.75" bottom="0.75" header="0.3" footer="0.3"/>
  <pageSetup paperSize="9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9"/>
  <sheetViews>
    <sheetView zoomScale="90" zoomScaleNormal="90" workbookViewId="0">
      <selection sqref="A1:D1048576"/>
    </sheetView>
  </sheetViews>
  <sheetFormatPr baseColWidth="10" defaultRowHeight="12.75"/>
  <cols>
    <col min="1" max="1" width="60.7109375" style="2" customWidth="1"/>
    <col min="2" max="4" width="14.7109375" style="2" customWidth="1"/>
    <col min="5" max="16384" width="11.42578125" style="2"/>
  </cols>
  <sheetData>
    <row r="1" spans="1:4">
      <c r="A1" s="26" t="s">
        <v>78</v>
      </c>
      <c r="B1" s="26"/>
      <c r="C1" s="26"/>
      <c r="D1" s="26"/>
    </row>
    <row r="2" spans="1:4">
      <c r="A2" s="3" t="s">
        <v>79</v>
      </c>
      <c r="B2" s="26" t="s">
        <v>80</v>
      </c>
      <c r="C2" s="26"/>
      <c r="D2" s="26"/>
    </row>
    <row r="3" spans="1:4">
      <c r="A3" s="3" t="s">
        <v>2</v>
      </c>
      <c r="B3" s="22" t="s">
        <v>50</v>
      </c>
      <c r="C3" s="22" t="s">
        <v>81</v>
      </c>
      <c r="D3" s="22" t="s">
        <v>51</v>
      </c>
    </row>
    <row r="4" spans="1:4">
      <c r="A4" s="6" t="s">
        <v>52</v>
      </c>
      <c r="B4" s="7">
        <f>SUM(B5:B6)</f>
        <v>776366620</v>
      </c>
      <c r="C4" s="7">
        <f t="shared" ref="C4" si="0">SUM(C5:C6)</f>
        <v>0</v>
      </c>
      <c r="D4" s="7">
        <f>SUM(B4:C4)</f>
        <v>776366620</v>
      </c>
    </row>
    <row r="5" spans="1:4">
      <c r="A5" s="1" t="s">
        <v>53</v>
      </c>
      <c r="B5" s="8">
        <v>776366620</v>
      </c>
      <c r="C5" s="8">
        <v>0</v>
      </c>
      <c r="D5" s="8">
        <f t="shared" ref="D5:D48" si="1">SUM(B5:C5)</f>
        <v>776366620</v>
      </c>
    </row>
    <row r="6" spans="1:4">
      <c r="A6" s="1" t="s">
        <v>82</v>
      </c>
      <c r="B6" s="23"/>
      <c r="C6" s="23"/>
      <c r="D6" s="23">
        <f t="shared" si="1"/>
        <v>0</v>
      </c>
    </row>
    <row r="7" spans="1:4">
      <c r="A7" s="6" t="s">
        <v>54</v>
      </c>
      <c r="B7" s="7">
        <f>SUM(B8:B11)</f>
        <v>1048069070</v>
      </c>
      <c r="C7" s="7">
        <f t="shared" ref="C7" si="2">SUM(C8:C11)</f>
        <v>0</v>
      </c>
      <c r="D7" s="7">
        <f t="shared" si="1"/>
        <v>1048069070</v>
      </c>
    </row>
    <row r="8" spans="1:4">
      <c r="A8" s="1" t="s">
        <v>55</v>
      </c>
      <c r="B8" s="8">
        <v>1116154880</v>
      </c>
      <c r="C8" s="8">
        <v>0</v>
      </c>
      <c r="D8" s="8">
        <f>B8+C8</f>
        <v>1116154880</v>
      </c>
    </row>
    <row r="9" spans="1:4">
      <c r="A9" s="1" t="s">
        <v>56</v>
      </c>
      <c r="B9" s="8">
        <v>-32410250</v>
      </c>
      <c r="C9" s="8">
        <v>0</v>
      </c>
      <c r="D9" s="8">
        <f t="shared" ref="D9:D10" si="3">B9+C9</f>
        <v>-32410250</v>
      </c>
    </row>
    <row r="10" spans="1:4">
      <c r="A10" s="1" t="s">
        <v>57</v>
      </c>
      <c r="B10" s="8">
        <v>-35675560</v>
      </c>
      <c r="C10" s="8">
        <v>0</v>
      </c>
      <c r="D10" s="8">
        <f t="shared" si="3"/>
        <v>-35675560</v>
      </c>
    </row>
    <row r="11" spans="1:4">
      <c r="A11" s="1" t="s">
        <v>82</v>
      </c>
      <c r="B11" s="23"/>
      <c r="C11" s="23"/>
      <c r="D11" s="23">
        <f t="shared" si="1"/>
        <v>0</v>
      </c>
    </row>
    <row r="12" spans="1:4">
      <c r="A12" s="6" t="s">
        <v>83</v>
      </c>
      <c r="B12" s="7">
        <f>B13+B16+B19+B22+B25+B28</f>
        <v>383161440</v>
      </c>
      <c r="C12" s="7">
        <f t="shared" ref="C12" si="4">C13+C16+C19+C22+C25+C28</f>
        <v>0</v>
      </c>
      <c r="D12" s="7">
        <f t="shared" si="1"/>
        <v>383161440</v>
      </c>
    </row>
    <row r="13" spans="1:4">
      <c r="A13" s="9" t="s">
        <v>84</v>
      </c>
      <c r="B13" s="10">
        <f>SUM(B14:B15)</f>
        <v>5715850</v>
      </c>
      <c r="C13" s="10">
        <f t="shared" ref="C13" si="5">SUM(C14:C15)</f>
        <v>0</v>
      </c>
      <c r="D13" s="10">
        <f t="shared" si="1"/>
        <v>5715850</v>
      </c>
    </row>
    <row r="14" spans="1:4">
      <c r="A14" s="1" t="s">
        <v>58</v>
      </c>
      <c r="B14" s="8">
        <v>5715850</v>
      </c>
      <c r="C14" s="8">
        <v>0</v>
      </c>
      <c r="D14" s="8">
        <f t="shared" si="1"/>
        <v>5715850</v>
      </c>
    </row>
    <row r="15" spans="1:4">
      <c r="A15" s="1" t="s">
        <v>82</v>
      </c>
      <c r="B15" s="23"/>
      <c r="C15" s="23"/>
      <c r="D15" s="23">
        <f t="shared" si="1"/>
        <v>0</v>
      </c>
    </row>
    <row r="16" spans="1:4">
      <c r="A16" s="9" t="s">
        <v>59</v>
      </c>
      <c r="B16" s="10">
        <f>SUM(B17:B18)</f>
        <v>14775560</v>
      </c>
      <c r="C16" s="10">
        <f t="shared" ref="C16" si="6">SUM(C17:C18)</f>
        <v>0</v>
      </c>
      <c r="D16" s="10">
        <f t="shared" si="1"/>
        <v>14775560</v>
      </c>
    </row>
    <row r="17" spans="1:4">
      <c r="A17" s="1" t="s">
        <v>60</v>
      </c>
      <c r="B17" s="8">
        <v>14775560</v>
      </c>
      <c r="C17" s="8">
        <v>0</v>
      </c>
      <c r="D17" s="8">
        <f t="shared" si="1"/>
        <v>14775560</v>
      </c>
    </row>
    <row r="18" spans="1:4">
      <c r="A18" s="1" t="s">
        <v>82</v>
      </c>
      <c r="B18" s="23"/>
      <c r="C18" s="23"/>
      <c r="D18" s="23">
        <f t="shared" si="1"/>
        <v>0</v>
      </c>
    </row>
    <row r="19" spans="1:4">
      <c r="A19" s="9" t="s">
        <v>61</v>
      </c>
      <c r="B19" s="10">
        <f>SUM(B20:B21)</f>
        <v>160319740</v>
      </c>
      <c r="C19" s="10">
        <f t="shared" ref="C19" si="7">SUM(C20:C21)</f>
        <v>0</v>
      </c>
      <c r="D19" s="10">
        <f t="shared" si="1"/>
        <v>160319740</v>
      </c>
    </row>
    <row r="20" spans="1:4">
      <c r="A20" s="1" t="s">
        <v>62</v>
      </c>
      <c r="B20" s="8">
        <v>160319740</v>
      </c>
      <c r="C20" s="8">
        <v>0</v>
      </c>
      <c r="D20" s="8">
        <f t="shared" si="1"/>
        <v>160319740</v>
      </c>
    </row>
    <row r="21" spans="1:4">
      <c r="A21" s="1" t="s">
        <v>82</v>
      </c>
      <c r="B21" s="23"/>
      <c r="C21" s="23"/>
      <c r="D21" s="23">
        <f t="shared" si="1"/>
        <v>0</v>
      </c>
    </row>
    <row r="22" spans="1:4">
      <c r="A22" s="9" t="s">
        <v>63</v>
      </c>
      <c r="B22" s="10">
        <f>SUM(B23:B24)</f>
        <v>168224430</v>
      </c>
      <c r="C22" s="10">
        <f t="shared" ref="C22" si="8">SUM(C23:C24)</f>
        <v>0</v>
      </c>
      <c r="D22" s="10">
        <f t="shared" si="1"/>
        <v>168224430</v>
      </c>
    </row>
    <row r="23" spans="1:4">
      <c r="A23" s="1" t="s">
        <v>64</v>
      </c>
      <c r="B23" s="8">
        <v>168224430</v>
      </c>
      <c r="C23" s="8">
        <v>0</v>
      </c>
      <c r="D23" s="8">
        <f t="shared" si="1"/>
        <v>168224430</v>
      </c>
    </row>
    <row r="24" spans="1:4">
      <c r="A24" s="1" t="s">
        <v>82</v>
      </c>
      <c r="B24" s="23"/>
      <c r="C24" s="23"/>
      <c r="D24" s="23">
        <f t="shared" si="1"/>
        <v>0</v>
      </c>
    </row>
    <row r="25" spans="1:4">
      <c r="A25" s="9" t="s">
        <v>65</v>
      </c>
      <c r="B25" s="10">
        <f>SUM(B26:B27)</f>
        <v>330930</v>
      </c>
      <c r="C25" s="10">
        <f t="shared" ref="C25" si="9">SUM(C26:C27)</f>
        <v>0</v>
      </c>
      <c r="D25" s="10">
        <f t="shared" si="1"/>
        <v>330930</v>
      </c>
    </row>
    <row r="26" spans="1:4">
      <c r="A26" s="1" t="s">
        <v>66</v>
      </c>
      <c r="B26" s="8">
        <v>330930</v>
      </c>
      <c r="C26" s="8">
        <v>0</v>
      </c>
      <c r="D26" s="8">
        <f t="shared" si="1"/>
        <v>330930</v>
      </c>
    </row>
    <row r="27" spans="1:4">
      <c r="A27" s="1" t="s">
        <v>82</v>
      </c>
      <c r="B27" s="23"/>
      <c r="C27" s="23"/>
      <c r="D27" s="23">
        <f t="shared" si="1"/>
        <v>0</v>
      </c>
    </row>
    <row r="28" spans="1:4">
      <c r="A28" s="9" t="s">
        <v>67</v>
      </c>
      <c r="B28" s="10">
        <f>SUM(B29:B30)</f>
        <v>33794930</v>
      </c>
      <c r="C28" s="10">
        <f t="shared" ref="C28" si="10">SUM(C29:C30)</f>
        <v>0</v>
      </c>
      <c r="D28" s="10">
        <f t="shared" si="1"/>
        <v>33794930</v>
      </c>
    </row>
    <row r="29" spans="1:4">
      <c r="A29" s="1" t="s">
        <v>68</v>
      </c>
      <c r="B29" s="8">
        <v>33794930</v>
      </c>
      <c r="C29" s="8">
        <v>0</v>
      </c>
      <c r="D29" s="8">
        <f t="shared" si="1"/>
        <v>33794930</v>
      </c>
    </row>
    <row r="30" spans="1:4">
      <c r="A30" s="1" t="s">
        <v>82</v>
      </c>
      <c r="B30" s="23"/>
      <c r="C30" s="23"/>
      <c r="D30" s="23">
        <f t="shared" si="1"/>
        <v>0</v>
      </c>
    </row>
    <row r="31" spans="1:4">
      <c r="A31" s="6" t="s">
        <v>69</v>
      </c>
      <c r="B31" s="7">
        <f>B32+B35+B38+B42</f>
        <v>-253952500</v>
      </c>
      <c r="C31" s="7">
        <f>C32+C35+C38+C42</f>
        <v>0</v>
      </c>
      <c r="D31" s="7">
        <f t="shared" si="1"/>
        <v>-253952500</v>
      </c>
    </row>
    <row r="32" spans="1:4">
      <c r="A32" s="9" t="s">
        <v>70</v>
      </c>
      <c r="B32" s="10">
        <f>SUM(B33:B34)</f>
        <v>-187539880</v>
      </c>
      <c r="C32" s="10">
        <f t="shared" ref="C32" si="11">SUM(C33:C34)</f>
        <v>0</v>
      </c>
      <c r="D32" s="10">
        <f t="shared" si="1"/>
        <v>-187539880</v>
      </c>
    </row>
    <row r="33" spans="1:4">
      <c r="A33" s="1" t="s">
        <v>85</v>
      </c>
      <c r="B33" s="8">
        <v>-187539880</v>
      </c>
      <c r="C33" s="8">
        <v>0</v>
      </c>
      <c r="D33" s="8">
        <f t="shared" si="1"/>
        <v>-187539880</v>
      </c>
    </row>
    <row r="34" spans="1:4">
      <c r="A34" s="1" t="s">
        <v>82</v>
      </c>
      <c r="B34" s="23"/>
      <c r="C34" s="23"/>
      <c r="D34" s="23">
        <f t="shared" si="1"/>
        <v>0</v>
      </c>
    </row>
    <row r="35" spans="1:4">
      <c r="A35" s="9" t="s">
        <v>71</v>
      </c>
      <c r="B35" s="10">
        <f>SUM(B36:B37)</f>
        <v>-624446500</v>
      </c>
      <c r="C35" s="10">
        <f t="shared" ref="C35" si="12">SUM(C36:C37)</f>
        <v>0</v>
      </c>
      <c r="D35" s="10">
        <f t="shared" si="1"/>
        <v>-624446500</v>
      </c>
    </row>
    <row r="36" spans="1:4">
      <c r="A36" s="1" t="s">
        <v>72</v>
      </c>
      <c r="B36" s="8">
        <v>-624446500</v>
      </c>
      <c r="C36" s="8">
        <v>0</v>
      </c>
      <c r="D36" s="8">
        <f t="shared" si="1"/>
        <v>-624446500</v>
      </c>
    </row>
    <row r="37" spans="1:4">
      <c r="A37" s="1" t="s">
        <v>82</v>
      </c>
      <c r="B37" s="23">
        <v>0</v>
      </c>
      <c r="C37" s="23">
        <v>0</v>
      </c>
      <c r="D37" s="23">
        <f t="shared" si="1"/>
        <v>0</v>
      </c>
    </row>
    <row r="38" spans="1:4">
      <c r="A38" s="9" t="s">
        <v>73</v>
      </c>
      <c r="B38" s="10">
        <f>B39</f>
        <v>0</v>
      </c>
      <c r="C38" s="10">
        <f t="shared" ref="C38" si="13">C39</f>
        <v>0</v>
      </c>
      <c r="D38" s="10">
        <f t="shared" si="1"/>
        <v>0</v>
      </c>
    </row>
    <row r="39" spans="1:4">
      <c r="A39" s="24" t="s">
        <v>86</v>
      </c>
      <c r="B39" s="25">
        <f>SUM(B40:B41)</f>
        <v>0</v>
      </c>
      <c r="C39" s="25">
        <f t="shared" ref="C39" si="14">SUM(C40:C41)</f>
        <v>0</v>
      </c>
      <c r="D39" s="25">
        <f t="shared" si="1"/>
        <v>0</v>
      </c>
    </row>
    <row r="40" spans="1:4">
      <c r="A40" s="11" t="s">
        <v>74</v>
      </c>
      <c r="B40" s="8">
        <v>0</v>
      </c>
      <c r="C40" s="8">
        <v>0</v>
      </c>
      <c r="D40" s="8">
        <f t="shared" si="1"/>
        <v>0</v>
      </c>
    </row>
    <row r="41" spans="1:4">
      <c r="A41" s="11" t="s">
        <v>75</v>
      </c>
      <c r="B41" s="23">
        <v>0</v>
      </c>
      <c r="C41" s="23">
        <v>0</v>
      </c>
      <c r="D41" s="23">
        <f t="shared" si="1"/>
        <v>0</v>
      </c>
    </row>
    <row r="42" spans="1:4">
      <c r="A42" s="9" t="s">
        <v>87</v>
      </c>
      <c r="B42" s="10">
        <f>SUM(B43:B48)</f>
        <v>558033880</v>
      </c>
      <c r="C42" s="10">
        <f t="shared" ref="C42" si="15">SUM(C43:C48)</f>
        <v>0</v>
      </c>
      <c r="D42" s="10">
        <f t="shared" si="1"/>
        <v>558033880</v>
      </c>
    </row>
    <row r="43" spans="1:4">
      <c r="A43" s="1" t="s">
        <v>88</v>
      </c>
      <c r="B43" s="8">
        <v>-135460000</v>
      </c>
      <c r="C43" s="8">
        <v>0</v>
      </c>
      <c r="D43" s="8">
        <f t="shared" si="1"/>
        <v>-135460000</v>
      </c>
    </row>
    <row r="44" spans="1:4">
      <c r="A44" s="1" t="s">
        <v>89</v>
      </c>
      <c r="B44" s="8">
        <v>129400000</v>
      </c>
      <c r="C44" s="8">
        <v>0</v>
      </c>
      <c r="D44" s="8">
        <f t="shared" si="1"/>
        <v>129400000</v>
      </c>
    </row>
    <row r="45" spans="1:4">
      <c r="A45" s="1" t="s">
        <v>90</v>
      </c>
      <c r="B45" s="8">
        <v>-23930000</v>
      </c>
      <c r="C45" s="8">
        <v>0</v>
      </c>
      <c r="D45" s="8">
        <f t="shared" si="1"/>
        <v>-23930000</v>
      </c>
    </row>
    <row r="46" spans="1:4">
      <c r="A46" s="1" t="s">
        <v>91</v>
      </c>
      <c r="B46" s="8">
        <v>551800000</v>
      </c>
      <c r="C46" s="8">
        <v>0</v>
      </c>
      <c r="D46" s="8">
        <f t="shared" si="1"/>
        <v>551800000</v>
      </c>
    </row>
    <row r="47" spans="1:4">
      <c r="A47" s="1" t="s">
        <v>92</v>
      </c>
      <c r="B47" s="8">
        <v>-1060000</v>
      </c>
      <c r="C47" s="8">
        <v>0</v>
      </c>
      <c r="D47" s="8">
        <f t="shared" si="1"/>
        <v>-1060000</v>
      </c>
    </row>
    <row r="48" spans="1:4" ht="13.5" thickBot="1">
      <c r="A48" s="1" t="s">
        <v>93</v>
      </c>
      <c r="B48" s="8">
        <v>37283880</v>
      </c>
      <c r="C48" s="8">
        <v>0</v>
      </c>
      <c r="D48" s="8">
        <f t="shared" si="1"/>
        <v>37283880</v>
      </c>
    </row>
    <row r="49" spans="1:4" ht="13.5" thickTop="1">
      <c r="A49" s="15" t="s">
        <v>76</v>
      </c>
      <c r="B49" s="16">
        <f>B4+B7+B12+B31</f>
        <v>1953644630</v>
      </c>
      <c r="C49" s="16">
        <f t="shared" ref="C49:D49" si="16">C4+C7+C12+C31</f>
        <v>0</v>
      </c>
      <c r="D49" s="16">
        <f t="shared" si="16"/>
        <v>1953644630</v>
      </c>
    </row>
  </sheetData>
  <mergeCells count="2">
    <mergeCell ref="A1:D1"/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Estructura finançament</vt:lpstr>
      <vt:lpstr>Deatall i ajusts FA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2014-06-19T12:59:51Z</dcterms:created>
  <dcterms:modified xsi:type="dcterms:W3CDTF">2014-08-07T09:31:25Z</dcterms:modified>
</cp:coreProperties>
</file>