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22515" windowHeight="7485"/>
  </bookViews>
  <sheets>
    <sheet name="Estructura finançament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57" i="1"/>
  <c r="D57"/>
  <c r="E57"/>
  <c r="F57"/>
  <c r="G57"/>
  <c r="C55"/>
  <c r="D55"/>
  <c r="E55"/>
  <c r="F55"/>
  <c r="G55"/>
  <c r="C50"/>
  <c r="D50"/>
  <c r="E50"/>
  <c r="F50"/>
  <c r="G50"/>
  <c r="C45"/>
  <c r="D45"/>
  <c r="E45"/>
  <c r="F45"/>
  <c r="G45"/>
  <c r="C42"/>
  <c r="D42"/>
  <c r="E42"/>
  <c r="F42"/>
  <c r="G42"/>
  <c r="C32"/>
  <c r="D32"/>
  <c r="E32"/>
  <c r="F32"/>
  <c r="G32"/>
  <c r="C31"/>
  <c r="D31"/>
  <c r="E31"/>
  <c r="F31"/>
  <c r="G31"/>
  <c r="C15"/>
  <c r="D15"/>
  <c r="E15"/>
  <c r="F15"/>
  <c r="G15"/>
  <c r="C12"/>
  <c r="D12"/>
  <c r="E12"/>
  <c r="F12"/>
  <c r="G12"/>
  <c r="C4"/>
  <c r="D4"/>
  <c r="E4"/>
  <c r="F4"/>
  <c r="G4"/>
  <c r="B55"/>
  <c r="B50"/>
  <c r="B45"/>
  <c r="B42"/>
  <c r="B32"/>
  <c r="B31" s="1"/>
  <c r="B15"/>
  <c r="B12"/>
  <c r="B4"/>
  <c r="B57" l="1"/>
</calcChain>
</file>

<file path=xl/sharedStrings.xml><?xml version="1.0" encoding="utf-8"?>
<sst xmlns="http://schemas.openxmlformats.org/spreadsheetml/2006/main" count="64" uniqueCount="63">
  <si>
    <t>ESTRUCTURA FINANÇAMENT</t>
  </si>
  <si>
    <t>DISRIBUCIÓ</t>
  </si>
  <si>
    <t>Capítol/article/concepte/subconcepte</t>
  </si>
  <si>
    <t>Consolidat</t>
  </si>
  <si>
    <t>AGIB</t>
  </si>
  <si>
    <t>ATIB</t>
  </si>
  <si>
    <t>SSIB</t>
  </si>
  <si>
    <t>Total</t>
  </si>
  <si>
    <t>Transf. Internes</t>
  </si>
  <si>
    <t>1.- Rendiment dels tributs cedits</t>
  </si>
  <si>
    <t>110.__.- Impost general sobre successions i donacions</t>
  </si>
  <si>
    <t>111.__.- Impost extraordinari sobre el patrimoni de les persones físiques</t>
  </si>
  <si>
    <t>112.__.- Impost sobre dipòsits en entitats bancàries (*)</t>
  </si>
  <si>
    <t>200.__.- Impost sobre transmissions "inter-vius"</t>
  </si>
  <si>
    <t>201.__.- Impost sobre actes jurídics documentats</t>
  </si>
  <si>
    <t>22006.- Impost especial sobre determinats mitjans de transport</t>
  </si>
  <si>
    <t>22008.- Impost especial sobre la venda minorista de determinats hidrocarburs, tram autonòmic</t>
  </si>
  <si>
    <t>2.- Rendiment dels tributs pròpis</t>
  </si>
  <si>
    <t>283.__.- Cànon de sanejament d'aigües</t>
  </si>
  <si>
    <t>3.- Taxes, ingressos pròpis/afectes als serveis transferits i altres ingressos</t>
  </si>
  <si>
    <t>300.__.- Taxes de joc</t>
  </si>
  <si>
    <t>301.__- Taxes i cànons de l'ordenació de les telecomunicacions</t>
  </si>
  <si>
    <t>303.__- Taxes acadèmiques, drets de matrícula, expedició de títols i altres similars</t>
  </si>
  <si>
    <t>309.__- Altres taxes</t>
  </si>
  <si>
    <t>31_.__.- Preus públics</t>
  </si>
  <si>
    <t>32_.__.- Altres ingressos procedents de la prestació de serveis</t>
  </si>
  <si>
    <t>33_.__.- Venda de béns</t>
  </si>
  <si>
    <t>39_.__.- Altres ingressos</t>
  </si>
  <si>
    <t>51_.__.- Interessos de bestretes i préstecs concedits</t>
  </si>
  <si>
    <t>52_.__.- Interessos de dipòsits</t>
  </si>
  <si>
    <t>54_.__.- Rendes de béns immobles</t>
  </si>
  <si>
    <t>55_.__.- Productes de concessions i aprofitaments especials</t>
  </si>
  <si>
    <t>59_.__.- Altres ingressos patrimonials</t>
  </si>
  <si>
    <t>6__.__.- Alienació d'inversions reals</t>
  </si>
  <si>
    <t>8__.__.- Actius financers</t>
  </si>
  <si>
    <t>4.- Finançament autonòmic</t>
  </si>
  <si>
    <t>Bestretes a compta de l'exercici n</t>
  </si>
  <si>
    <t>10000.- Tarifa autonòmica de l'IRPF</t>
  </si>
  <si>
    <t>21000.- Impost sobre el valor afegit</t>
  </si>
  <si>
    <t>22001.- Impost especial sobre la cervesa</t>
  </si>
  <si>
    <t>22003.- Impost especial sobre l'alcohol i begudes derivades</t>
  </si>
  <si>
    <t>22004.- Impost especial sobre les labors del tabac</t>
  </si>
  <si>
    <t>22005.- Impost especial sobre els hidrocarburs</t>
  </si>
  <si>
    <t>22007.- Impost especial sobre productes intermedis</t>
  </si>
  <si>
    <t>22009.- Impost especial sobre l'electricitat</t>
  </si>
  <si>
    <t>Fons complementaris/addicionals</t>
  </si>
  <si>
    <t>40001.- Fons de garantia</t>
  </si>
  <si>
    <t>40002.- Fons de suficiència global</t>
  </si>
  <si>
    <t>Previssions de liquidació de l'exercici (n-2)</t>
  </si>
  <si>
    <t>40009.- Impost cedits, liquidació (n-2)</t>
  </si>
  <si>
    <t>40009.- Fons de garantía, liquidació (n-2)</t>
  </si>
  <si>
    <t>40009.- Fons de suficiència, liquidació (n-2)</t>
  </si>
  <si>
    <t>40009.- Fons de convergència</t>
  </si>
  <si>
    <t>5.- Aportacions alíenes</t>
  </si>
  <si>
    <t>40_.__/70_.__.- De l'Estat (&lt;&gt; .01/.02/.03)</t>
  </si>
  <si>
    <t>44_.__/74_.__.- D'empreses públiques i d'altres ens públics</t>
  </si>
  <si>
    <t>45_.__/75_.__.- De comunitats autònomes</t>
  </si>
  <si>
    <t>49_.__/79_.__.- De l'exterior</t>
  </si>
  <si>
    <t>6.- Finançament aliè (deute/préstecs)</t>
  </si>
  <si>
    <t>91_.__.- Préstecs rebuts en euros</t>
  </si>
  <si>
    <t>PP.GG. DE LA COMUNITAT AUTÒNOMA ILLES BALEARS 2018. SECTOR PÚBLIC ADMINISTRATIU CONSOLIDAT</t>
  </si>
  <si>
    <t>281.__.- Impost sobre estades en empreses turístiques i del turisme sostenible</t>
  </si>
  <si>
    <t>21000.- IVA, reintegrament bestretes ajornament …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</si>
</sst>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 style="double">
        <color theme="9" tint="-0.249977111117893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center"/>
    </xf>
    <xf numFmtId="0" fontId="1" fillId="3" borderId="4" xfId="0" applyFont="1" applyFill="1" applyBorder="1"/>
    <xf numFmtId="0" fontId="1" fillId="3" borderId="4" xfId="0" applyFont="1" applyFill="1" applyBorder="1" applyAlignment="1">
      <alignment horizontal="right"/>
    </xf>
    <xf numFmtId="0" fontId="2" fillId="0" borderId="0" xfId="0" applyFont="1"/>
    <xf numFmtId="0" fontId="3" fillId="4" borderId="5" xfId="0" applyFont="1" applyFill="1" applyBorder="1" applyAlignment="1">
      <alignment horizontal="left"/>
    </xf>
    <xf numFmtId="0" fontId="2" fillId="0" borderId="5" xfId="0" applyFont="1" applyBorder="1" applyAlignment="1">
      <alignment horizontal="left" indent="1"/>
    </xf>
    <xf numFmtId="0" fontId="2" fillId="5" borderId="5" xfId="0" applyFont="1" applyFill="1" applyBorder="1" applyAlignment="1">
      <alignment horizontal="left" indent="1"/>
    </xf>
    <xf numFmtId="0" fontId="4" fillId="0" borderId="6" xfId="0" applyFont="1" applyBorder="1" applyAlignment="1">
      <alignment horizontal="left"/>
    </xf>
    <xf numFmtId="4" fontId="3" fillId="4" borderId="5" xfId="0" applyNumberFormat="1" applyFont="1" applyFill="1" applyBorder="1"/>
    <xf numFmtId="4" fontId="2" fillId="0" borderId="5" xfId="0" applyNumberFormat="1" applyFont="1" applyBorder="1"/>
    <xf numFmtId="4" fontId="5" fillId="0" borderId="5" xfId="0" applyNumberFormat="1" applyFont="1" applyBorder="1"/>
    <xf numFmtId="4" fontId="2" fillId="5" borderId="5" xfId="0" applyNumberFormat="1" applyFont="1" applyFill="1" applyBorder="1"/>
    <xf numFmtId="4" fontId="4" fillId="0" borderId="6" xfId="0" applyNumberFormat="1" applyFont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57"/>
  <sheetViews>
    <sheetView tabSelected="1" workbookViewId="0">
      <selection sqref="A1:G1"/>
    </sheetView>
  </sheetViews>
  <sheetFormatPr baseColWidth="10" defaultRowHeight="11.25"/>
  <cols>
    <col min="1" max="1" width="40.7109375" style="7" customWidth="1"/>
    <col min="2" max="7" width="13" style="7" customWidth="1"/>
    <col min="8" max="16384" width="11.42578125" style="7"/>
  </cols>
  <sheetData>
    <row r="1" spans="1:7" ht="12" thickBot="1">
      <c r="A1" s="1" t="s">
        <v>60</v>
      </c>
      <c r="B1" s="2"/>
      <c r="C1" s="2"/>
      <c r="D1" s="2"/>
      <c r="E1" s="2"/>
      <c r="F1" s="2"/>
      <c r="G1" s="3"/>
    </row>
    <row r="2" spans="1:7" ht="12" thickBot="1">
      <c r="A2" s="1" t="s">
        <v>0</v>
      </c>
      <c r="B2" s="3"/>
      <c r="C2" s="4" t="s">
        <v>1</v>
      </c>
      <c r="D2" s="4"/>
      <c r="E2" s="4"/>
      <c r="F2" s="4"/>
      <c r="G2" s="4"/>
    </row>
    <row r="3" spans="1:7" ht="12" thickBot="1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</row>
    <row r="4" spans="1:7">
      <c r="A4" s="8" t="s">
        <v>9</v>
      </c>
      <c r="B4" s="12">
        <f>SUM(B5:B11)</f>
        <v>866767250</v>
      </c>
      <c r="C4" s="12">
        <f t="shared" ref="C4:G4" si="0">SUM(C5:C11)</f>
        <v>866767250</v>
      </c>
      <c r="D4" s="12">
        <f t="shared" si="0"/>
        <v>0</v>
      </c>
      <c r="E4" s="12">
        <f t="shared" si="0"/>
        <v>0</v>
      </c>
      <c r="F4" s="12">
        <f t="shared" si="0"/>
        <v>866767250</v>
      </c>
      <c r="G4" s="12">
        <f t="shared" si="0"/>
        <v>0</v>
      </c>
    </row>
    <row r="5" spans="1:7">
      <c r="A5" s="9" t="s">
        <v>10</v>
      </c>
      <c r="B5" s="13">
        <v>106794860</v>
      </c>
      <c r="C5" s="13">
        <v>106794860</v>
      </c>
      <c r="D5" s="13"/>
      <c r="E5" s="13">
        <v>0</v>
      </c>
      <c r="F5" s="13">
        <v>106794860</v>
      </c>
      <c r="G5" s="13"/>
    </row>
    <row r="6" spans="1:7">
      <c r="A6" s="9" t="s">
        <v>11</v>
      </c>
      <c r="B6" s="13">
        <v>71254120</v>
      </c>
      <c r="C6" s="13">
        <v>71254120</v>
      </c>
      <c r="D6" s="13"/>
      <c r="E6" s="13">
        <v>0</v>
      </c>
      <c r="F6" s="13">
        <v>71254120</v>
      </c>
      <c r="G6" s="13"/>
    </row>
    <row r="7" spans="1:7">
      <c r="A7" s="9" t="s">
        <v>12</v>
      </c>
      <c r="B7" s="13">
        <v>8653600</v>
      </c>
      <c r="C7" s="13">
        <v>8653600</v>
      </c>
      <c r="D7" s="13"/>
      <c r="E7" s="13">
        <v>0</v>
      </c>
      <c r="F7" s="13">
        <v>8653600</v>
      </c>
      <c r="G7" s="13"/>
    </row>
    <row r="8" spans="1:7">
      <c r="A8" s="9" t="s">
        <v>13</v>
      </c>
      <c r="B8" s="13">
        <v>512473500</v>
      </c>
      <c r="C8" s="13">
        <v>512473500</v>
      </c>
      <c r="D8" s="13"/>
      <c r="E8" s="13">
        <v>0</v>
      </c>
      <c r="F8" s="13">
        <v>512473500</v>
      </c>
      <c r="G8" s="13"/>
    </row>
    <row r="9" spans="1:7">
      <c r="A9" s="9" t="s">
        <v>14</v>
      </c>
      <c r="B9" s="13">
        <v>110759090</v>
      </c>
      <c r="C9" s="13">
        <v>110759090</v>
      </c>
      <c r="D9" s="13"/>
      <c r="E9" s="13">
        <v>0</v>
      </c>
      <c r="F9" s="13">
        <v>110759090</v>
      </c>
      <c r="G9" s="13"/>
    </row>
    <row r="10" spans="1:7">
      <c r="A10" s="9" t="s">
        <v>15</v>
      </c>
      <c r="B10" s="13">
        <v>20857670</v>
      </c>
      <c r="C10" s="13">
        <v>20857670</v>
      </c>
      <c r="D10" s="13"/>
      <c r="E10" s="13">
        <v>0</v>
      </c>
      <c r="F10" s="13">
        <v>20857670</v>
      </c>
      <c r="G10" s="13"/>
    </row>
    <row r="11" spans="1:7">
      <c r="A11" s="9" t="s">
        <v>16</v>
      </c>
      <c r="B11" s="13">
        <v>35974410</v>
      </c>
      <c r="C11" s="13">
        <v>35974410</v>
      </c>
      <c r="D11" s="13"/>
      <c r="E11" s="13">
        <v>0</v>
      </c>
      <c r="F11" s="13">
        <v>35974410</v>
      </c>
      <c r="G11" s="13"/>
    </row>
    <row r="12" spans="1:7">
      <c r="A12" s="8" t="s">
        <v>17</v>
      </c>
      <c r="B12" s="12">
        <f>SUM(B13:B14)</f>
        <v>205111980</v>
      </c>
      <c r="C12" s="12">
        <f t="shared" ref="C12:G12" si="1">SUM(C13:C14)</f>
        <v>205111980</v>
      </c>
      <c r="D12" s="12">
        <f t="shared" si="1"/>
        <v>0</v>
      </c>
      <c r="E12" s="12">
        <f t="shared" si="1"/>
        <v>0</v>
      </c>
      <c r="F12" s="12">
        <f t="shared" si="1"/>
        <v>205111980</v>
      </c>
      <c r="G12" s="12">
        <f t="shared" si="1"/>
        <v>0</v>
      </c>
    </row>
    <row r="13" spans="1:7" ht="12">
      <c r="A13" s="9" t="s">
        <v>61</v>
      </c>
      <c r="B13" s="14">
        <v>120000000</v>
      </c>
      <c r="C13" s="14">
        <v>120000000</v>
      </c>
      <c r="D13" s="14"/>
      <c r="E13" s="14">
        <v>0</v>
      </c>
      <c r="F13" s="14">
        <v>120000000</v>
      </c>
      <c r="G13" s="14"/>
    </row>
    <row r="14" spans="1:7">
      <c r="A14" s="9" t="s">
        <v>18</v>
      </c>
      <c r="B14" s="13">
        <v>85111980</v>
      </c>
      <c r="C14" s="13">
        <v>85111980</v>
      </c>
      <c r="D14" s="13"/>
      <c r="E14" s="13">
        <v>0</v>
      </c>
      <c r="F14" s="13">
        <v>85111980</v>
      </c>
      <c r="G14" s="13"/>
    </row>
    <row r="15" spans="1:7">
      <c r="A15" s="8" t="s">
        <v>19</v>
      </c>
      <c r="B15" s="12">
        <f>SUM(B16:B30)</f>
        <v>135072890</v>
      </c>
      <c r="C15" s="12">
        <f t="shared" ref="C15:G15" si="2">SUM(C16:C30)</f>
        <v>107576970</v>
      </c>
      <c r="D15" s="12">
        <f t="shared" si="2"/>
        <v>13870</v>
      </c>
      <c r="E15" s="12">
        <f t="shared" si="2"/>
        <v>27482050</v>
      </c>
      <c r="F15" s="12">
        <f t="shared" si="2"/>
        <v>135072890</v>
      </c>
      <c r="G15" s="12">
        <f t="shared" si="2"/>
        <v>0</v>
      </c>
    </row>
    <row r="16" spans="1:7" ht="12">
      <c r="A16" s="9" t="s">
        <v>20</v>
      </c>
      <c r="B16" s="14">
        <v>36833670</v>
      </c>
      <c r="C16" s="14">
        <v>36833670</v>
      </c>
      <c r="D16" s="14"/>
      <c r="E16" s="14"/>
      <c r="F16" s="14">
        <v>36833670</v>
      </c>
      <c r="G16" s="14"/>
    </row>
    <row r="17" spans="1:7">
      <c r="A17" s="9" t="s">
        <v>21</v>
      </c>
      <c r="B17" s="13">
        <v>30</v>
      </c>
      <c r="C17" s="13">
        <v>30</v>
      </c>
      <c r="D17" s="13"/>
      <c r="E17" s="13"/>
      <c r="F17" s="13">
        <v>30</v>
      </c>
      <c r="G17" s="13"/>
    </row>
    <row r="18" spans="1:7">
      <c r="A18" s="9" t="s">
        <v>22</v>
      </c>
      <c r="B18" s="13">
        <v>4289060</v>
      </c>
      <c r="C18" s="13">
        <v>4269060</v>
      </c>
      <c r="D18" s="13"/>
      <c r="E18" s="13">
        <v>20000</v>
      </c>
      <c r="F18" s="13">
        <v>4289060</v>
      </c>
      <c r="G18" s="13"/>
    </row>
    <row r="19" spans="1:7">
      <c r="A19" s="9" t="s">
        <v>23</v>
      </c>
      <c r="B19" s="13">
        <v>5842420</v>
      </c>
      <c r="C19" s="13">
        <v>5842420</v>
      </c>
      <c r="D19" s="13"/>
      <c r="E19" s="13"/>
      <c r="F19" s="13">
        <v>5842420</v>
      </c>
      <c r="G19" s="13"/>
    </row>
    <row r="20" spans="1:7">
      <c r="A20" s="9" t="s">
        <v>24</v>
      </c>
      <c r="B20" s="13">
        <v>23909350</v>
      </c>
      <c r="C20" s="13"/>
      <c r="D20" s="13"/>
      <c r="E20" s="13">
        <v>23909350</v>
      </c>
      <c r="F20" s="13">
        <v>23909350</v>
      </c>
      <c r="G20" s="13"/>
    </row>
    <row r="21" spans="1:7">
      <c r="A21" s="9" t="s">
        <v>25</v>
      </c>
      <c r="B21" s="13">
        <v>979630</v>
      </c>
      <c r="C21" s="13">
        <v>310530</v>
      </c>
      <c r="D21" s="13"/>
      <c r="E21" s="13">
        <v>669100</v>
      </c>
      <c r="F21" s="13">
        <v>979630</v>
      </c>
      <c r="G21" s="13"/>
    </row>
    <row r="22" spans="1:7">
      <c r="A22" s="9" t="s">
        <v>26</v>
      </c>
      <c r="B22" s="13">
        <v>386790</v>
      </c>
      <c r="C22" s="13">
        <v>362730</v>
      </c>
      <c r="D22" s="13">
        <v>13860</v>
      </c>
      <c r="E22" s="13">
        <v>10200</v>
      </c>
      <c r="F22" s="13">
        <v>386790</v>
      </c>
      <c r="G22" s="13"/>
    </row>
    <row r="23" spans="1:7">
      <c r="A23" s="9" t="s">
        <v>27</v>
      </c>
      <c r="B23" s="13">
        <v>15445140</v>
      </c>
      <c r="C23" s="13">
        <v>12624440</v>
      </c>
      <c r="D23" s="13"/>
      <c r="E23" s="13">
        <v>2820700</v>
      </c>
      <c r="F23" s="13">
        <v>15445140</v>
      </c>
      <c r="G23" s="13"/>
    </row>
    <row r="24" spans="1:7">
      <c r="A24" s="9" t="s">
        <v>28</v>
      </c>
      <c r="B24" s="13">
        <v>916820</v>
      </c>
      <c r="C24" s="13">
        <v>916820</v>
      </c>
      <c r="D24" s="13"/>
      <c r="E24" s="13"/>
      <c r="F24" s="13">
        <v>916820</v>
      </c>
      <c r="G24" s="13"/>
    </row>
    <row r="25" spans="1:7">
      <c r="A25" s="9" t="s">
        <v>29</v>
      </c>
      <c r="B25" s="13">
        <v>139800</v>
      </c>
      <c r="C25" s="13">
        <v>129790</v>
      </c>
      <c r="D25" s="13">
        <v>10</v>
      </c>
      <c r="E25" s="13">
        <v>10000</v>
      </c>
      <c r="F25" s="13">
        <v>139800</v>
      </c>
      <c r="G25" s="13"/>
    </row>
    <row r="26" spans="1:7">
      <c r="A26" s="9" t="s">
        <v>30</v>
      </c>
      <c r="B26" s="13">
        <v>3867570</v>
      </c>
      <c r="C26" s="13">
        <v>3867570</v>
      </c>
      <c r="D26" s="13"/>
      <c r="E26" s="13"/>
      <c r="F26" s="13">
        <v>3867570</v>
      </c>
      <c r="G26" s="13"/>
    </row>
    <row r="27" spans="1:7">
      <c r="A27" s="9" t="s">
        <v>31</v>
      </c>
      <c r="B27" s="13">
        <v>189130</v>
      </c>
      <c r="C27" s="13">
        <v>146430</v>
      </c>
      <c r="D27" s="13"/>
      <c r="E27" s="13">
        <v>42700</v>
      </c>
      <c r="F27" s="13">
        <v>189130</v>
      </c>
      <c r="G27" s="13"/>
    </row>
    <row r="28" spans="1:7">
      <c r="A28" s="9" t="s">
        <v>32</v>
      </c>
      <c r="B28" s="13">
        <v>648150</v>
      </c>
      <c r="C28" s="13">
        <v>648150</v>
      </c>
      <c r="D28" s="13"/>
      <c r="E28" s="13"/>
      <c r="F28" s="13">
        <v>648150</v>
      </c>
      <c r="G28" s="13"/>
    </row>
    <row r="29" spans="1:7">
      <c r="A29" s="9" t="s">
        <v>33</v>
      </c>
      <c r="B29" s="13">
        <v>8492110</v>
      </c>
      <c r="C29" s="13">
        <v>8492110</v>
      </c>
      <c r="D29" s="13"/>
      <c r="E29" s="13"/>
      <c r="F29" s="13">
        <v>8492110</v>
      </c>
      <c r="G29" s="13"/>
    </row>
    <row r="30" spans="1:7">
      <c r="A30" s="9" t="s">
        <v>34</v>
      </c>
      <c r="B30" s="13">
        <v>33133220</v>
      </c>
      <c r="C30" s="13">
        <v>33133220</v>
      </c>
      <c r="D30" s="13"/>
      <c r="E30" s="13"/>
      <c r="F30" s="13">
        <v>33133220</v>
      </c>
      <c r="G30" s="13"/>
    </row>
    <row r="31" spans="1:7">
      <c r="A31" s="8" t="s">
        <v>35</v>
      </c>
      <c r="B31" s="12">
        <f>B32+B42+B45</f>
        <v>2558228420</v>
      </c>
      <c r="C31" s="12">
        <f t="shared" ref="C31:G31" si="3">C32+C42+C45</f>
        <v>2558228420</v>
      </c>
      <c r="D31" s="12">
        <f t="shared" si="3"/>
        <v>0</v>
      </c>
      <c r="E31" s="12">
        <f t="shared" si="3"/>
        <v>0</v>
      </c>
      <c r="F31" s="12">
        <f t="shared" si="3"/>
        <v>2558228420</v>
      </c>
      <c r="G31" s="12">
        <f t="shared" si="3"/>
        <v>0</v>
      </c>
    </row>
    <row r="32" spans="1:7">
      <c r="A32" s="10" t="s">
        <v>36</v>
      </c>
      <c r="B32" s="15">
        <f>SUM(B33:B41)</f>
        <v>2707277190</v>
      </c>
      <c r="C32" s="15">
        <f t="shared" ref="C32:G32" si="4">SUM(C33:C41)</f>
        <v>2707277190</v>
      </c>
      <c r="D32" s="15">
        <f t="shared" si="4"/>
        <v>0</v>
      </c>
      <c r="E32" s="15">
        <f t="shared" si="4"/>
        <v>0</v>
      </c>
      <c r="F32" s="15">
        <f t="shared" si="4"/>
        <v>2707277190</v>
      </c>
      <c r="G32" s="15">
        <f t="shared" si="4"/>
        <v>0</v>
      </c>
    </row>
    <row r="33" spans="1:7">
      <c r="A33" s="9" t="s">
        <v>37</v>
      </c>
      <c r="B33" s="13">
        <v>1002325440</v>
      </c>
      <c r="C33" s="13">
        <v>1002325440</v>
      </c>
      <c r="D33" s="13"/>
      <c r="E33" s="13"/>
      <c r="F33" s="13">
        <v>1002325440</v>
      </c>
      <c r="G33" s="13"/>
    </row>
    <row r="34" spans="1:7">
      <c r="A34" s="9" t="s">
        <v>38</v>
      </c>
      <c r="B34" s="13">
        <v>1287032920</v>
      </c>
      <c r="C34" s="13">
        <v>1287032920</v>
      </c>
      <c r="D34" s="13"/>
      <c r="E34" s="13"/>
      <c r="F34" s="13">
        <v>1287032920</v>
      </c>
      <c r="G34" s="13"/>
    </row>
    <row r="35" spans="1:7">
      <c r="A35" s="9" t="s">
        <v>62</v>
      </c>
      <c r="B35" s="13">
        <v>-12683160</v>
      </c>
      <c r="C35" s="13">
        <v>-12683160</v>
      </c>
      <c r="D35" s="13"/>
      <c r="E35" s="13"/>
      <c r="F35" s="13">
        <v>-12683160</v>
      </c>
      <c r="G35" s="13"/>
    </row>
    <row r="36" spans="1:7">
      <c r="A36" s="9" t="s">
        <v>39</v>
      </c>
      <c r="B36" s="13">
        <v>5147090</v>
      </c>
      <c r="C36" s="13">
        <v>5147090</v>
      </c>
      <c r="D36" s="13"/>
      <c r="E36" s="13"/>
      <c r="F36" s="13">
        <v>5147090</v>
      </c>
      <c r="G36" s="13"/>
    </row>
    <row r="37" spans="1:7">
      <c r="A37" s="9" t="s">
        <v>40</v>
      </c>
      <c r="B37" s="13">
        <v>15319370</v>
      </c>
      <c r="C37" s="13">
        <v>15319370</v>
      </c>
      <c r="D37" s="13"/>
      <c r="E37" s="13"/>
      <c r="F37" s="13">
        <v>15319370</v>
      </c>
      <c r="G37" s="13"/>
    </row>
    <row r="38" spans="1:7">
      <c r="A38" s="9" t="s">
        <v>41</v>
      </c>
      <c r="B38" s="13">
        <v>173410050</v>
      </c>
      <c r="C38" s="13">
        <v>173410050</v>
      </c>
      <c r="D38" s="13"/>
      <c r="E38" s="13"/>
      <c r="F38" s="13">
        <v>173410050</v>
      </c>
      <c r="G38" s="13"/>
    </row>
    <row r="39" spans="1:7">
      <c r="A39" s="9" t="s">
        <v>42</v>
      </c>
      <c r="B39" s="13">
        <v>201502510</v>
      </c>
      <c r="C39" s="13">
        <v>201502510</v>
      </c>
      <c r="D39" s="13"/>
      <c r="E39" s="13"/>
      <c r="F39" s="13">
        <v>201502510</v>
      </c>
      <c r="G39" s="13"/>
    </row>
    <row r="40" spans="1:7">
      <c r="A40" s="9" t="s">
        <v>43</v>
      </c>
      <c r="B40" s="13">
        <v>476730</v>
      </c>
      <c r="C40" s="13">
        <v>476730</v>
      </c>
      <c r="D40" s="13"/>
      <c r="E40" s="13"/>
      <c r="F40" s="13">
        <v>476730</v>
      </c>
      <c r="G40" s="13"/>
    </row>
    <row r="41" spans="1:7">
      <c r="A41" s="9" t="s">
        <v>44</v>
      </c>
      <c r="B41" s="13">
        <v>34746240</v>
      </c>
      <c r="C41" s="13">
        <v>34746240</v>
      </c>
      <c r="D41" s="13"/>
      <c r="E41" s="13"/>
      <c r="F41" s="13">
        <v>34746240</v>
      </c>
      <c r="G41" s="13"/>
    </row>
    <row r="42" spans="1:7">
      <c r="A42" s="10" t="s">
        <v>45</v>
      </c>
      <c r="B42" s="15">
        <f>SUM(B43:B44)</f>
        <v>-927569940</v>
      </c>
      <c r="C42" s="15">
        <f t="shared" ref="C42:G42" si="5">SUM(C43:C44)</f>
        <v>-927569940</v>
      </c>
      <c r="D42" s="15">
        <f t="shared" si="5"/>
        <v>0</v>
      </c>
      <c r="E42" s="15">
        <f t="shared" si="5"/>
        <v>0</v>
      </c>
      <c r="F42" s="15">
        <f t="shared" si="5"/>
        <v>-927569940</v>
      </c>
      <c r="G42" s="15">
        <f t="shared" si="5"/>
        <v>0</v>
      </c>
    </row>
    <row r="43" spans="1:7">
      <c r="A43" s="9" t="s">
        <v>46</v>
      </c>
      <c r="B43" s="13">
        <v>-245706960</v>
      </c>
      <c r="C43" s="13">
        <v>-245706960</v>
      </c>
      <c r="D43" s="13"/>
      <c r="E43" s="13"/>
      <c r="F43" s="13">
        <v>-245706960</v>
      </c>
      <c r="G43" s="13"/>
    </row>
    <row r="44" spans="1:7">
      <c r="A44" s="9" t="s">
        <v>47</v>
      </c>
      <c r="B44" s="13">
        <v>-681862980</v>
      </c>
      <c r="C44" s="13">
        <v>-681862980</v>
      </c>
      <c r="D44" s="13"/>
      <c r="E44" s="13"/>
      <c r="F44" s="13">
        <v>-681862980</v>
      </c>
      <c r="G44" s="13"/>
    </row>
    <row r="45" spans="1:7">
      <c r="A45" s="10" t="s">
        <v>48</v>
      </c>
      <c r="B45" s="15">
        <f>SUM(B46:B49)</f>
        <v>778521170</v>
      </c>
      <c r="C45" s="15">
        <f t="shared" ref="C45:G45" si="6">SUM(C46:C49)</f>
        <v>778521170</v>
      </c>
      <c r="D45" s="15">
        <f t="shared" si="6"/>
        <v>0</v>
      </c>
      <c r="E45" s="15">
        <f t="shared" si="6"/>
        <v>0</v>
      </c>
      <c r="F45" s="15">
        <f t="shared" si="6"/>
        <v>778521170</v>
      </c>
      <c r="G45" s="15">
        <f t="shared" si="6"/>
        <v>0</v>
      </c>
    </row>
    <row r="46" spans="1:7">
      <c r="A46" s="9" t="s">
        <v>49</v>
      </c>
      <c r="B46" s="13">
        <v>288501180</v>
      </c>
      <c r="C46" s="13">
        <v>288501180</v>
      </c>
      <c r="D46" s="13"/>
      <c r="E46" s="13"/>
      <c r="F46" s="13">
        <v>288501180</v>
      </c>
      <c r="G46" s="13"/>
    </row>
    <row r="47" spans="1:7">
      <c r="A47" s="9" t="s">
        <v>50</v>
      </c>
      <c r="B47" s="13">
        <v>-116154730</v>
      </c>
      <c r="C47" s="13">
        <v>-116154730</v>
      </c>
      <c r="D47" s="13"/>
      <c r="E47" s="13"/>
      <c r="F47" s="13">
        <v>-116154730</v>
      </c>
      <c r="G47" s="13"/>
    </row>
    <row r="48" spans="1:7">
      <c r="A48" s="9" t="s">
        <v>51</v>
      </c>
      <c r="B48" s="13">
        <v>18127580</v>
      </c>
      <c r="C48" s="13">
        <v>18127580</v>
      </c>
      <c r="D48" s="13"/>
      <c r="E48" s="13"/>
      <c r="F48" s="13">
        <v>18127580</v>
      </c>
      <c r="G48" s="13"/>
    </row>
    <row r="49" spans="1:7">
      <c r="A49" s="9" t="s">
        <v>52</v>
      </c>
      <c r="B49" s="13">
        <v>588047140</v>
      </c>
      <c r="C49" s="13">
        <v>588047140</v>
      </c>
      <c r="D49" s="13"/>
      <c r="E49" s="13"/>
      <c r="F49" s="13">
        <v>588047140</v>
      </c>
      <c r="G49" s="13"/>
    </row>
    <row r="50" spans="1:7">
      <c r="A50" s="8" t="s">
        <v>53</v>
      </c>
      <c r="B50" s="12">
        <f>SUM(B51:B54)</f>
        <v>295736890</v>
      </c>
      <c r="C50" s="12">
        <f t="shared" ref="C50:G50" si="7">SUM(C51:C54)</f>
        <v>295736890</v>
      </c>
      <c r="D50" s="12">
        <f t="shared" si="7"/>
        <v>10369340</v>
      </c>
      <c r="E50" s="12">
        <f t="shared" si="7"/>
        <v>1522829190</v>
      </c>
      <c r="F50" s="12">
        <f t="shared" si="7"/>
        <v>1828935420</v>
      </c>
      <c r="G50" s="12">
        <f t="shared" si="7"/>
        <v>1533198530</v>
      </c>
    </row>
    <row r="51" spans="1:7">
      <c r="A51" s="9" t="s">
        <v>54</v>
      </c>
      <c r="B51" s="13">
        <v>236324850</v>
      </c>
      <c r="C51" s="13">
        <v>236324850</v>
      </c>
      <c r="D51" s="13"/>
      <c r="E51" s="13"/>
      <c r="F51" s="13">
        <v>236324850</v>
      </c>
      <c r="G51" s="13"/>
    </row>
    <row r="52" spans="1:7">
      <c r="A52" s="9" t="s">
        <v>55</v>
      </c>
      <c r="B52" s="13"/>
      <c r="C52" s="13"/>
      <c r="D52" s="13"/>
      <c r="E52" s="13"/>
      <c r="F52" s="13"/>
      <c r="G52" s="13"/>
    </row>
    <row r="53" spans="1:7">
      <c r="A53" s="9" t="s">
        <v>56</v>
      </c>
      <c r="B53" s="13"/>
      <c r="C53" s="13"/>
      <c r="D53" s="13">
        <v>10369340</v>
      </c>
      <c r="E53" s="13">
        <v>1522829190</v>
      </c>
      <c r="F53" s="13">
        <v>1533198530</v>
      </c>
      <c r="G53" s="13">
        <v>1533198530</v>
      </c>
    </row>
    <row r="54" spans="1:7">
      <c r="A54" s="9" t="s">
        <v>57</v>
      </c>
      <c r="B54" s="13">
        <v>59412040</v>
      </c>
      <c r="C54" s="13">
        <v>59412040</v>
      </c>
      <c r="D54" s="13"/>
      <c r="E54" s="13"/>
      <c r="F54" s="13">
        <v>59412040</v>
      </c>
      <c r="G54" s="13"/>
    </row>
    <row r="55" spans="1:7">
      <c r="A55" s="8" t="s">
        <v>58</v>
      </c>
      <c r="B55" s="12">
        <f>SUM(B56)</f>
        <v>947891670</v>
      </c>
      <c r="C55" s="12">
        <f t="shared" ref="C55:G55" si="8">SUM(C56)</f>
        <v>947891670</v>
      </c>
      <c r="D55" s="12">
        <f t="shared" si="8"/>
        <v>0</v>
      </c>
      <c r="E55" s="12">
        <f t="shared" si="8"/>
        <v>0</v>
      </c>
      <c r="F55" s="12">
        <f t="shared" si="8"/>
        <v>947891670</v>
      </c>
      <c r="G55" s="12">
        <f t="shared" si="8"/>
        <v>0</v>
      </c>
    </row>
    <row r="56" spans="1:7" ht="12" thickBot="1">
      <c r="A56" s="9" t="s">
        <v>59</v>
      </c>
      <c r="B56" s="13">
        <v>947891670</v>
      </c>
      <c r="C56" s="13">
        <v>947891670</v>
      </c>
      <c r="D56" s="13"/>
      <c r="E56" s="13"/>
      <c r="F56" s="13">
        <v>947891670</v>
      </c>
      <c r="G56" s="13"/>
    </row>
    <row r="57" spans="1:7" ht="12" thickTop="1">
      <c r="A57" s="11" t="s">
        <v>7</v>
      </c>
      <c r="B57" s="16">
        <f>B4+B12+B15+B31+B50+B55</f>
        <v>5008809100</v>
      </c>
      <c r="C57" s="16">
        <f t="shared" ref="C57:G57" si="9">C4+C12+C15+C31+C50+C55</f>
        <v>4981313180</v>
      </c>
      <c r="D57" s="16">
        <f t="shared" si="9"/>
        <v>10383210</v>
      </c>
      <c r="E57" s="16">
        <f t="shared" si="9"/>
        <v>1550311240</v>
      </c>
      <c r="F57" s="16">
        <f t="shared" si="9"/>
        <v>6542007630</v>
      </c>
      <c r="G57" s="16">
        <f t="shared" si="9"/>
        <v>1533198530</v>
      </c>
    </row>
  </sheetData>
  <mergeCells count="3">
    <mergeCell ref="A1:G1"/>
    <mergeCell ref="A2:B2"/>
    <mergeCell ref="C2:G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finançament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2018-01-29T09:19:38Z</dcterms:created>
  <dcterms:modified xsi:type="dcterms:W3CDTF">2018-01-29T10:08:34Z</dcterms:modified>
</cp:coreProperties>
</file>