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895" windowHeight="7620"/>
  </bookViews>
  <sheets>
    <sheet name="Estructura de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40" i="2"/>
  <c r="D39"/>
  <c r="D38"/>
  <c r="D37"/>
  <c r="C36"/>
  <c r="B36"/>
  <c r="D36" s="1"/>
  <c r="D35"/>
  <c r="D34"/>
  <c r="D33"/>
  <c r="D32"/>
  <c r="C31"/>
  <c r="C30" s="1"/>
  <c r="B31"/>
  <c r="D31" s="1"/>
  <c r="B30"/>
  <c r="D30" s="1"/>
  <c r="D29"/>
  <c r="D28"/>
  <c r="C27"/>
  <c r="B27"/>
  <c r="D27" s="1"/>
  <c r="D26"/>
  <c r="D25"/>
  <c r="C24"/>
  <c r="B24"/>
  <c r="D24" s="1"/>
  <c r="D23"/>
  <c r="D22"/>
  <c r="C21"/>
  <c r="B21"/>
  <c r="D21" s="1"/>
  <c r="D20"/>
  <c r="D19"/>
  <c r="C18"/>
  <c r="B18"/>
  <c r="D18" s="1"/>
  <c r="D17"/>
  <c r="D16"/>
  <c r="C15"/>
  <c r="B15"/>
  <c r="D15" s="1"/>
  <c r="D14"/>
  <c r="D13"/>
  <c r="C12"/>
  <c r="B12"/>
  <c r="D12" s="1"/>
  <c r="C11"/>
  <c r="B11"/>
  <c r="D11" s="1"/>
  <c r="D10"/>
  <c r="D9"/>
  <c r="D8"/>
  <c r="C7"/>
  <c r="B7"/>
  <c r="D7" s="1"/>
  <c r="D6"/>
  <c r="D5"/>
  <c r="C4"/>
  <c r="C41" s="1"/>
  <c r="B4"/>
  <c r="D4" s="1"/>
  <c r="D41" l="1"/>
  <c r="B41"/>
  <c r="H116" i="1" l="1"/>
  <c r="G116"/>
  <c r="I115"/>
  <c r="I114"/>
  <c r="I116" s="1"/>
  <c r="H112"/>
  <c r="H117" s="1"/>
  <c r="G112"/>
  <c r="G117" s="1"/>
  <c r="I111"/>
  <c r="I110"/>
  <c r="I109"/>
  <c r="I108"/>
  <c r="I107"/>
  <c r="I112" s="1"/>
  <c r="I117" s="1"/>
  <c r="H101"/>
  <c r="G101"/>
  <c r="I100"/>
  <c r="I99"/>
  <c r="I101" s="1"/>
  <c r="H97"/>
  <c r="G97"/>
  <c r="I96"/>
  <c r="I95"/>
  <c r="I97" s="1"/>
  <c r="H93"/>
  <c r="G93"/>
  <c r="I92"/>
  <c r="I91"/>
  <c r="I93" s="1"/>
  <c r="H89"/>
  <c r="G89"/>
  <c r="I88"/>
  <c r="I87"/>
  <c r="I89" s="1"/>
  <c r="H85"/>
  <c r="G85"/>
  <c r="I84"/>
  <c r="I83"/>
  <c r="I85" s="1"/>
  <c r="H81"/>
  <c r="H102" s="1"/>
  <c r="G81"/>
  <c r="G102" s="1"/>
  <c r="I80"/>
  <c r="I79"/>
  <c r="I81" s="1"/>
  <c r="I102" s="1"/>
  <c r="H76"/>
  <c r="G76"/>
  <c r="I75"/>
  <c r="I74"/>
  <c r="I73"/>
  <c r="I76" s="1"/>
  <c r="H70"/>
  <c r="H119" s="1"/>
  <c r="G70"/>
  <c r="G119" s="1"/>
  <c r="I69"/>
  <c r="I68"/>
  <c r="I70" s="1"/>
  <c r="I119" s="1"/>
  <c r="C116" l="1"/>
  <c r="B116"/>
  <c r="D115"/>
  <c r="D114"/>
  <c r="D116" s="1"/>
  <c r="C112"/>
  <c r="C117" s="1"/>
  <c r="B112"/>
  <c r="B117" s="1"/>
  <c r="D111"/>
  <c r="D110"/>
  <c r="D109"/>
  <c r="D108"/>
  <c r="D107"/>
  <c r="D112" s="1"/>
  <c r="D117" s="1"/>
  <c r="C101"/>
  <c r="B101"/>
  <c r="D100"/>
  <c r="D99"/>
  <c r="D101" s="1"/>
  <c r="C97"/>
  <c r="B97"/>
  <c r="D96"/>
  <c r="D95"/>
  <c r="D97" s="1"/>
  <c r="C93"/>
  <c r="B93"/>
  <c r="D92"/>
  <c r="D91"/>
  <c r="D93" s="1"/>
  <c r="C89"/>
  <c r="B89"/>
  <c r="D88"/>
  <c r="D87"/>
  <c r="D89" s="1"/>
  <c r="C85"/>
  <c r="B85"/>
  <c r="D84"/>
  <c r="D83"/>
  <c r="D85" s="1"/>
  <c r="C81"/>
  <c r="C102" s="1"/>
  <c r="B81"/>
  <c r="B102" s="1"/>
  <c r="D80"/>
  <c r="D79"/>
  <c r="D81" s="1"/>
  <c r="D102" s="1"/>
  <c r="C76"/>
  <c r="B76"/>
  <c r="D75"/>
  <c r="D74"/>
  <c r="D73"/>
  <c r="C70"/>
  <c r="C119" s="1"/>
  <c r="B70"/>
  <c r="D69"/>
  <c r="D68"/>
  <c r="D70" l="1"/>
  <c r="D76"/>
  <c r="D119"/>
  <c r="B119"/>
</calcChain>
</file>

<file path=xl/comments1.xml><?xml version="1.0" encoding="utf-8"?>
<comments xmlns="http://schemas.openxmlformats.org/spreadsheetml/2006/main">
  <authors>
    <author>u01713</author>
  </authors>
  <commentList>
    <comment ref="B41" authorId="0">
      <text>
        <r>
          <rPr>
            <b/>
            <sz val="8"/>
            <color indexed="81"/>
            <rFont val="Tahoma"/>
            <family val="2"/>
          </rPr>
          <t>u01713:</t>
        </r>
        <r>
          <rPr>
            <sz val="8"/>
            <color indexed="81"/>
            <rFont val="Tahoma"/>
            <family val="2"/>
          </rPr>
          <t xml:space="preserve">
Hi a que deduïr 173.426.530,00 € inicialment minorant les previsons de l'import de la TA IRPF</t>
        </r>
      </text>
    </comment>
  </commentList>
</comments>
</file>

<file path=xl/sharedStrings.xml><?xml version="1.0" encoding="utf-8"?>
<sst xmlns="http://schemas.openxmlformats.org/spreadsheetml/2006/main" count="172" uniqueCount="121">
  <si>
    <t>PRESSUPOSTS GENERALS DE LA COMUNITAT AUTÒNOMA IB 2010. SECTOR PÚBLIC ADMINISTRATIU. DRETS RECONEGUTS NETS</t>
  </si>
  <si>
    <t>Capítol/article/concepte/subconcepte</t>
  </si>
  <si>
    <t>AGIB</t>
  </si>
  <si>
    <t>ATIB</t>
  </si>
  <si>
    <t>SSIB</t>
  </si>
  <si>
    <t>Total general</t>
  </si>
  <si>
    <t>TT.II.</t>
  </si>
  <si>
    <t>Consolidat</t>
  </si>
  <si>
    <t>Ajusts hom.</t>
  </si>
  <si>
    <t>Homogeneitzat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</si>
  <si>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</si>
  <si>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</si>
  <si>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</si>
  <si>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</si>
  <si>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</si>
  <si>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</si>
  <si>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</si>
  <si>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</si>
  <si>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</si>
  <si>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</si>
  <si>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</si>
  <si>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</si>
  <si>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</si>
  <si>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</si>
  <si>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</si>
  <si>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</si>
  <si>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Actius financers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</si>
  <si>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</si>
  <si>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</si>
  <si>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</si>
  <si>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</si>
  <si>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</si>
  <si>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</si>
  <si>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</si>
  <si>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</si>
  <si>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</si>
  <si>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</si>
  <si>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</si>
  <si>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Fons complementari finançament sanitat</t>
  </si>
  <si>
    <t>Fons complementari compensació insularitat</t>
  </si>
  <si>
    <t>Fons de suficiència/suficiència global</t>
  </si>
  <si>
    <t>BAC recursos nou sistema de finançament</t>
  </si>
  <si>
    <t>Fons de garantia finançamenta sanitat</t>
  </si>
  <si>
    <t>5.- Aportacions alíenes</t>
  </si>
  <si>
    <t>De l'Estat</t>
  </si>
  <si>
    <t>D'empreses públiques i d'altres EEPP de la CAIB</t>
  </si>
  <si>
    <t>De comunitats autònomes</t>
  </si>
  <si>
    <t>De corporacions locals</t>
  </si>
  <si>
    <t>D'empreses privades</t>
  </si>
  <si>
    <t>De families i institucions dense finalitat de lucre</t>
  </si>
  <si>
    <t>De l'exterior</t>
  </si>
  <si>
    <t>6.- Finançament aliè (deute/préstecs)</t>
  </si>
  <si>
    <t>Préstecs rebuts en moneda nacional</t>
  </si>
  <si>
    <t>TOTAL</t>
  </si>
  <si>
    <t>FINANÇAMENT AUTONÒMIC. AJUSTS</t>
  </si>
  <si>
    <t>Ajusts</t>
  </si>
  <si>
    <t>Ajust TA IRPF</t>
  </si>
  <si>
    <t>10000.- TA IRPF</t>
  </si>
  <si>
    <t>TA IRPF BAC 98%</t>
  </si>
  <si>
    <t>TA IRPF liquidació (n-2)</t>
  </si>
  <si>
    <t>Total TA IRPF</t>
  </si>
  <si>
    <t>Ajust IVA</t>
  </si>
  <si>
    <t>21000.- IVA</t>
  </si>
  <si>
    <t>IVA BAC 98%</t>
  </si>
  <si>
    <t>IVA liquidació (n-2)</t>
  </si>
  <si>
    <t>IVA liquidació (n-2) pendent compensació</t>
  </si>
  <si>
    <t>Total IVA</t>
  </si>
  <si>
    <t>Ajusts imposts especials</t>
  </si>
  <si>
    <t>22001.- IE Cervesa</t>
  </si>
  <si>
    <t>IE cervesa BAC 98%</t>
  </si>
  <si>
    <t>IE cervesa liquidació (n-2)</t>
  </si>
  <si>
    <t>Total IE cervesa</t>
  </si>
  <si>
    <t>22003.- IE alcohol/begudes derivades</t>
  </si>
  <si>
    <t>IE alcohol/begudes derivades BAC 98%</t>
  </si>
  <si>
    <t>Liquidació IE alcohol/begudes derivades (n-2)</t>
  </si>
  <si>
    <t>Total IE alcohol/begudes derivades</t>
  </si>
  <si>
    <t>22004.- IE labors del tabac</t>
  </si>
  <si>
    <t>IE labors del tabac BAC 98%</t>
  </si>
  <si>
    <t>Liquidació IE labors del tabac (n-2)</t>
  </si>
  <si>
    <t>Total IE labors tabac</t>
  </si>
  <si>
    <t>22005.- IE hidrocarburs</t>
  </si>
  <si>
    <t>IE hidrocarburs BAC 98%</t>
  </si>
  <si>
    <t>Liquidació IE hidrocarburs (n-2)</t>
  </si>
  <si>
    <t>Total IE hidrocarburs</t>
  </si>
  <si>
    <t>22007.- IE productes intermedis</t>
  </si>
  <si>
    <t>IE productes intermedis BAC 98%</t>
  </si>
  <si>
    <t>Liquidació IE productes intermedis (n-2)</t>
  </si>
  <si>
    <t>Total IE productes intermedis</t>
  </si>
  <si>
    <t>22009.- IE electricitat</t>
  </si>
  <si>
    <t>IE electricitat BAC 98%</t>
  </si>
  <si>
    <t>Total IE electricitat</t>
  </si>
  <si>
    <t>Total imposts especials</t>
  </si>
  <si>
    <t>Ajusts fons complementaris/addicionals i liquidació (n-2)</t>
  </si>
  <si>
    <t>40000.- De l'administració general</t>
  </si>
  <si>
    <t>Fons de suficiència</t>
  </si>
  <si>
    <t>Recursos nou sistema finançament BAC</t>
  </si>
  <si>
    <t>Compensació supressió gravàmen IP</t>
  </si>
  <si>
    <t>Total fons complementaris adddicionals</t>
  </si>
  <si>
    <t>Liquidació (n-2)</t>
  </si>
  <si>
    <t>Fons garantia finançament sanitat</t>
  </si>
  <si>
    <t>Total previssió liquidació</t>
  </si>
  <si>
    <t>Total de l'administració general</t>
  </si>
  <si>
    <t>Total finançament autonòmic</t>
  </si>
  <si>
    <t>SUBSECTORS, TRANSFERÈNCIES INTERNES, HOMOGENEITZACIONS I PRESSUPOST CONSOLIDAT/HOMOGENEITZAT</t>
  </si>
  <si>
    <t>Liquidació de l'exercici (n-2)</t>
  </si>
  <si>
    <t>Ajusts interns</t>
  </si>
  <si>
    <t>PG 2010. ESTRUCTURA FINANÇAMENT</t>
  </si>
  <si>
    <t>DRN ajustats</t>
  </si>
  <si>
    <t>Drets rec. nets</t>
  </si>
  <si>
    <t>PP.GG. DE LA COMUNITAT AUTÒNOMA IB 2010. PRESSUPOST CONSOLIDAT</t>
  </si>
  <si>
    <t>FINANÇAMENT AUTONÒMIC</t>
  </si>
  <si>
    <t>Concepte</t>
  </si>
  <si>
    <t>DRN</t>
  </si>
  <si>
    <t>Liquidació (n-2) pendent compensació</t>
  </si>
  <si>
    <t>220.__.- Imposts especials cedits</t>
  </si>
  <si>
    <t>40000.- De l'Administració General</t>
  </si>
  <si>
    <t>BAC recursos nou sistema finançament</t>
  </si>
  <si>
    <t>Liquidació (n-2), impost cedits</t>
  </si>
  <si>
    <t>Liquidació (n-2), impost cedits ajornament liquidació (-)</t>
  </si>
  <si>
    <t>Liquidació (n-2), fons de suficiència</t>
  </si>
  <si>
    <t>Liquidació (n-2), garantia finançament sanitat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</si>
</sst>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0" borderId="3" xfId="0" applyFont="1" applyBorder="1" applyAlignment="1">
      <alignment horizontal="left" indent="1"/>
    </xf>
    <xf numFmtId="4" fontId="3" fillId="0" borderId="3" xfId="0" applyNumberFormat="1" applyFont="1" applyBorder="1"/>
    <xf numFmtId="0" fontId="3" fillId="5" borderId="4" xfId="0" applyFont="1" applyFill="1" applyBorder="1" applyAlignment="1">
      <alignment horizontal="left" indent="1"/>
    </xf>
    <xf numFmtId="4" fontId="3" fillId="5" borderId="4" xfId="0" applyNumberFormat="1" applyFont="1" applyFill="1" applyBorder="1"/>
    <xf numFmtId="0" fontId="3" fillId="0" borderId="3" xfId="0" applyFont="1" applyBorder="1" applyAlignment="1">
      <alignment horizontal="left" indent="2"/>
    </xf>
    <xf numFmtId="4" fontId="3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left" indent="2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4" borderId="3" xfId="0" applyFont="1" applyFill="1" applyBorder="1" applyAlignment="1">
      <alignment horizontal="left"/>
    </xf>
    <xf numFmtId="4" fontId="2" fillId="4" borderId="3" xfId="0" applyNumberFormat="1" applyFont="1" applyFill="1" applyBorder="1"/>
    <xf numFmtId="4" fontId="3" fillId="0" borderId="3" xfId="0" applyNumberFormat="1" applyFont="1" applyBorder="1" applyAlignment="1">
      <alignment horizontal="left" indent="1"/>
    </xf>
    <xf numFmtId="4" fontId="3" fillId="0" borderId="3" xfId="0" applyNumberFormat="1" applyFont="1" applyBorder="1" applyAlignment="1">
      <alignment horizontal="left" indent="2"/>
    </xf>
    <xf numFmtId="0" fontId="1" fillId="2" borderId="1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9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50.7109375" style="13" customWidth="1"/>
    <col min="2" max="4" width="14.7109375" style="13" customWidth="1"/>
    <col min="5" max="5" width="14.7109375" style="13" hidden="1" customWidth="1"/>
    <col min="6" max="6" width="15.28515625" style="13" bestFit="1" customWidth="1"/>
    <col min="7" max="9" width="14.7109375" style="13" customWidth="1"/>
    <col min="10" max="16384" width="11.42578125" style="13"/>
  </cols>
  <sheetData>
    <row r="1" spans="1:9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pans="1:9">
      <c r="A2" s="1" t="s">
        <v>106</v>
      </c>
      <c r="B2" s="31" t="s">
        <v>103</v>
      </c>
      <c r="C2" s="32"/>
      <c r="D2" s="32"/>
      <c r="E2" s="32"/>
      <c r="F2" s="32"/>
      <c r="G2" s="32"/>
      <c r="H2" s="32"/>
      <c r="I2" s="33"/>
    </row>
    <row r="3" spans="1:9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spans="1:9">
      <c r="A4" s="3" t="s">
        <v>10</v>
      </c>
      <c r="B4" s="4">
        <v>420451498.41999996</v>
      </c>
      <c r="C4" s="4"/>
      <c r="D4" s="4"/>
      <c r="E4" s="4">
        <v>420451498.41999996</v>
      </c>
      <c r="F4" s="4"/>
      <c r="G4" s="4">
        <v>420451498.41999996</v>
      </c>
      <c r="H4" s="4"/>
      <c r="I4" s="4">
        <v>420451498.41999996</v>
      </c>
    </row>
    <row r="5" spans="1:9">
      <c r="A5" s="5" t="s">
        <v>11</v>
      </c>
      <c r="B5" s="6">
        <v>69821175.349999994</v>
      </c>
      <c r="C5" s="6"/>
      <c r="D5" s="6"/>
      <c r="E5" s="6">
        <v>69821175.349999994</v>
      </c>
      <c r="F5" s="6"/>
      <c r="G5" s="6">
        <v>69821175.349999994</v>
      </c>
      <c r="H5" s="6"/>
      <c r="I5" s="6">
        <v>69821175.349999994</v>
      </c>
    </row>
    <row r="6" spans="1:9">
      <c r="A6" s="5" t="s">
        <v>12</v>
      </c>
      <c r="B6" s="6">
        <v>7139403.4000000004</v>
      </c>
      <c r="C6" s="6"/>
      <c r="D6" s="6"/>
      <c r="E6" s="6">
        <v>7139403.4000000004</v>
      </c>
      <c r="F6" s="6"/>
      <c r="G6" s="6">
        <v>7139403.4000000004</v>
      </c>
      <c r="H6" s="6"/>
      <c r="I6" s="6">
        <v>7139403.4000000004</v>
      </c>
    </row>
    <row r="7" spans="1:9">
      <c r="A7" s="5" t="s">
        <v>13</v>
      </c>
      <c r="B7" s="6">
        <v>209841709.81999999</v>
      </c>
      <c r="C7" s="6"/>
      <c r="D7" s="6"/>
      <c r="E7" s="6">
        <v>209841709.81999999</v>
      </c>
      <c r="F7" s="6"/>
      <c r="G7" s="6">
        <v>209841709.81999999</v>
      </c>
      <c r="H7" s="6"/>
      <c r="I7" s="6">
        <v>209841709.81999999</v>
      </c>
    </row>
    <row r="8" spans="1:9">
      <c r="A8" s="5" t="s">
        <v>14</v>
      </c>
      <c r="B8" s="6">
        <v>96137035.060000002</v>
      </c>
      <c r="C8" s="6"/>
      <c r="D8" s="6"/>
      <c r="E8" s="6">
        <v>96137035.060000002</v>
      </c>
      <c r="F8" s="6"/>
      <c r="G8" s="6">
        <v>96137035.060000002</v>
      </c>
      <c r="H8" s="6"/>
      <c r="I8" s="6">
        <v>96137035.060000002</v>
      </c>
    </row>
    <row r="9" spans="1:9">
      <c r="A9" s="5" t="s">
        <v>15</v>
      </c>
      <c r="B9" s="6">
        <v>18280622.199999999</v>
      </c>
      <c r="C9" s="6"/>
      <c r="D9" s="6"/>
      <c r="E9" s="6">
        <v>18280622.199999999</v>
      </c>
      <c r="F9" s="6"/>
      <c r="G9" s="6">
        <v>18280622.199999999</v>
      </c>
      <c r="H9" s="6"/>
      <c r="I9" s="6">
        <v>18280622.199999999</v>
      </c>
    </row>
    <row r="10" spans="1:9">
      <c r="A10" s="5" t="s">
        <v>16</v>
      </c>
      <c r="B10" s="6">
        <v>19231552.59</v>
      </c>
      <c r="C10" s="6"/>
      <c r="D10" s="6"/>
      <c r="E10" s="6">
        <v>19231552.59</v>
      </c>
      <c r="F10" s="6"/>
      <c r="G10" s="6">
        <v>19231552.59</v>
      </c>
      <c r="H10" s="6"/>
      <c r="I10" s="6">
        <v>19231552.59</v>
      </c>
    </row>
    <row r="11" spans="1:9">
      <c r="A11" s="3" t="s">
        <v>17</v>
      </c>
      <c r="B11" s="4">
        <v>58179993.490000002</v>
      </c>
      <c r="C11" s="4"/>
      <c r="D11" s="4"/>
      <c r="E11" s="4">
        <v>58179993.490000002</v>
      </c>
      <c r="F11" s="4"/>
      <c r="G11" s="4">
        <v>58179993.490000002</v>
      </c>
      <c r="H11" s="4"/>
      <c r="I11" s="4">
        <v>58179993.490000002</v>
      </c>
    </row>
    <row r="12" spans="1:9">
      <c r="A12" s="5" t="s">
        <v>18</v>
      </c>
      <c r="B12" s="6">
        <v>54491351.450000003</v>
      </c>
      <c r="C12" s="6"/>
      <c r="D12" s="6"/>
      <c r="E12" s="6">
        <v>54491351.450000003</v>
      </c>
      <c r="F12" s="6"/>
      <c r="G12" s="6">
        <v>54491351.450000003</v>
      </c>
      <c r="H12" s="6"/>
      <c r="I12" s="6">
        <v>54491351.450000003</v>
      </c>
    </row>
    <row r="13" spans="1:9">
      <c r="A13" s="5" t="s">
        <v>19</v>
      </c>
      <c r="B13" s="6">
        <v>3688642.04</v>
      </c>
      <c r="C13" s="6"/>
      <c r="D13" s="6"/>
      <c r="E13" s="6">
        <v>3688642.04</v>
      </c>
      <c r="F13" s="6"/>
      <c r="G13" s="6">
        <v>3688642.04</v>
      </c>
      <c r="H13" s="6"/>
      <c r="I13" s="6">
        <v>3688642.04</v>
      </c>
    </row>
    <row r="14" spans="1:9">
      <c r="A14" s="3" t="s">
        <v>20</v>
      </c>
      <c r="B14" s="4">
        <v>134563818.46000001</v>
      </c>
      <c r="C14" s="4">
        <v>86724.08</v>
      </c>
      <c r="D14" s="4">
        <v>10818817.200000001</v>
      </c>
      <c r="E14" s="4">
        <v>145469359.74000001</v>
      </c>
      <c r="F14" s="4"/>
      <c r="G14" s="4">
        <v>145469359.74000001</v>
      </c>
      <c r="H14" s="4"/>
      <c r="I14" s="4">
        <v>145469359.74000001</v>
      </c>
    </row>
    <row r="15" spans="1:9">
      <c r="A15" s="5" t="s">
        <v>21</v>
      </c>
      <c r="B15" s="6">
        <v>43539293.530000001</v>
      </c>
      <c r="C15" s="6"/>
      <c r="D15" s="6"/>
      <c r="E15" s="6">
        <v>43539293.530000001</v>
      </c>
      <c r="F15" s="6"/>
      <c r="G15" s="6">
        <v>43539293.530000001</v>
      </c>
      <c r="H15" s="6"/>
      <c r="I15" s="6">
        <v>43539293.530000001</v>
      </c>
    </row>
    <row r="16" spans="1:9">
      <c r="A16" s="5" t="s">
        <v>22</v>
      </c>
      <c r="B16" s="6">
        <v>7436968.4400000051</v>
      </c>
      <c r="C16" s="6"/>
      <c r="D16" s="6">
        <v>31410.11</v>
      </c>
      <c r="E16" s="6">
        <v>7468378.5500000054</v>
      </c>
      <c r="F16" s="6"/>
      <c r="G16" s="6">
        <v>7468378.5500000054</v>
      </c>
      <c r="H16" s="6"/>
      <c r="I16" s="6">
        <v>7468378.5500000054</v>
      </c>
    </row>
    <row r="17" spans="1:9">
      <c r="A17" s="5" t="s">
        <v>23</v>
      </c>
      <c r="B17" s="6">
        <v>1509778.2799999998</v>
      </c>
      <c r="C17" s="6">
        <v>2724.83</v>
      </c>
      <c r="D17" s="6">
        <v>10289935.140000002</v>
      </c>
      <c r="E17" s="6">
        <v>11802438.250000002</v>
      </c>
      <c r="F17" s="6"/>
      <c r="G17" s="6">
        <v>11802438.250000002</v>
      </c>
      <c r="H17" s="6"/>
      <c r="I17" s="6">
        <v>11802438.250000002</v>
      </c>
    </row>
    <row r="18" spans="1:9">
      <c r="A18" s="5" t="s">
        <v>24</v>
      </c>
      <c r="B18" s="6">
        <v>71855522.519999996</v>
      </c>
      <c r="C18" s="6">
        <v>2785.7</v>
      </c>
      <c r="D18" s="6">
        <v>401635.51999999996</v>
      </c>
      <c r="E18" s="6">
        <v>72259943.739999995</v>
      </c>
      <c r="F18" s="6"/>
      <c r="G18" s="6">
        <v>72259943.739999995</v>
      </c>
      <c r="H18" s="6"/>
      <c r="I18" s="6">
        <v>72259943.739999995</v>
      </c>
    </row>
    <row r="19" spans="1:9">
      <c r="A19" s="5" t="s">
        <v>25</v>
      </c>
      <c r="B19" s="6">
        <v>10220889.379999999</v>
      </c>
      <c r="C19" s="6">
        <v>81213.55</v>
      </c>
      <c r="D19" s="6">
        <v>95836.430000000008</v>
      </c>
      <c r="E19" s="6">
        <v>10397939.359999999</v>
      </c>
      <c r="F19" s="6"/>
      <c r="G19" s="6">
        <v>10397939.359999999</v>
      </c>
      <c r="H19" s="6"/>
      <c r="I19" s="6">
        <v>10397939.359999999</v>
      </c>
    </row>
    <row r="20" spans="1:9">
      <c r="A20" s="5" t="s">
        <v>26</v>
      </c>
      <c r="B20" s="6">
        <v>1366.31</v>
      </c>
      <c r="C20" s="6"/>
      <c r="D20" s="6"/>
      <c r="E20" s="6">
        <v>1366.31</v>
      </c>
      <c r="F20" s="6"/>
      <c r="G20" s="6">
        <v>1366.31</v>
      </c>
      <c r="H20" s="6"/>
      <c r="I20" s="6">
        <v>1366.31</v>
      </c>
    </row>
    <row r="21" spans="1:9">
      <c r="A21" s="3" t="s">
        <v>27</v>
      </c>
      <c r="B21" s="4">
        <v>1937273955.3300004</v>
      </c>
      <c r="C21" s="4"/>
      <c r="D21" s="4"/>
      <c r="E21" s="4">
        <v>1937273955.3300004</v>
      </c>
      <c r="F21" s="4"/>
      <c r="G21" s="4">
        <v>1937273955.3300004</v>
      </c>
      <c r="H21" s="4">
        <v>-173426529.96000001</v>
      </c>
      <c r="I21" s="4">
        <v>1763847425.3700004</v>
      </c>
    </row>
    <row r="22" spans="1:9">
      <c r="A22" s="7" t="s">
        <v>28</v>
      </c>
      <c r="B22" s="8">
        <v>1478475299.9600003</v>
      </c>
      <c r="C22" s="8"/>
      <c r="D22" s="8"/>
      <c r="E22" s="8">
        <v>1478475299.9600003</v>
      </c>
      <c r="F22" s="8"/>
      <c r="G22" s="8">
        <v>1478475299.9600003</v>
      </c>
      <c r="H22" s="8"/>
      <c r="I22" s="8">
        <v>1478475299.96</v>
      </c>
    </row>
    <row r="23" spans="1:9">
      <c r="A23" s="9" t="s">
        <v>29</v>
      </c>
      <c r="B23" s="6">
        <v>589708530.20000005</v>
      </c>
      <c r="C23" s="6"/>
      <c r="D23" s="6"/>
      <c r="E23" s="6">
        <v>589708530.20000005</v>
      </c>
      <c r="F23" s="6"/>
      <c r="G23" s="6">
        <v>589708530.20000005</v>
      </c>
      <c r="H23" s="6"/>
      <c r="I23" s="6">
        <v>589708530.20000005</v>
      </c>
    </row>
    <row r="24" spans="1:9">
      <c r="A24" s="9" t="s">
        <v>30</v>
      </c>
      <c r="B24" s="6">
        <v>579218490</v>
      </c>
      <c r="C24" s="6"/>
      <c r="D24" s="6"/>
      <c r="E24" s="6">
        <v>579218490</v>
      </c>
      <c r="F24" s="6"/>
      <c r="G24" s="6">
        <v>579218490</v>
      </c>
      <c r="H24" s="6"/>
      <c r="I24" s="6">
        <v>579218490</v>
      </c>
    </row>
    <row r="25" spans="1:9">
      <c r="A25" s="9" t="s">
        <v>31</v>
      </c>
      <c r="B25" s="6">
        <v>3495009.96</v>
      </c>
      <c r="C25" s="6"/>
      <c r="D25" s="6"/>
      <c r="E25" s="6">
        <v>3495009.96</v>
      </c>
      <c r="F25" s="6"/>
      <c r="G25" s="6">
        <v>3495009.96</v>
      </c>
      <c r="H25" s="6"/>
      <c r="I25" s="6">
        <v>3495009.96</v>
      </c>
    </row>
    <row r="26" spans="1:9">
      <c r="A26" s="9" t="s">
        <v>32</v>
      </c>
      <c r="B26" s="6">
        <v>10953859.92</v>
      </c>
      <c r="C26" s="6"/>
      <c r="D26" s="6"/>
      <c r="E26" s="6">
        <v>10953859.92</v>
      </c>
      <c r="F26" s="6"/>
      <c r="G26" s="6">
        <v>10953859.92</v>
      </c>
      <c r="H26" s="6"/>
      <c r="I26" s="6">
        <v>10953859.92</v>
      </c>
    </row>
    <row r="27" spans="1:9">
      <c r="A27" s="9" t="s">
        <v>33</v>
      </c>
      <c r="B27" s="6">
        <v>143994889.91999999</v>
      </c>
      <c r="C27" s="6"/>
      <c r="D27" s="6"/>
      <c r="E27" s="6">
        <v>143994889.91999999</v>
      </c>
      <c r="F27" s="6"/>
      <c r="G27" s="6">
        <v>143994889.91999999</v>
      </c>
      <c r="H27" s="6"/>
      <c r="I27" s="6">
        <v>143994889.91999999</v>
      </c>
    </row>
    <row r="28" spans="1:9">
      <c r="A28" s="9" t="s">
        <v>34</v>
      </c>
      <c r="B28" s="6">
        <v>119448489.95999999</v>
      </c>
      <c r="C28" s="6"/>
      <c r="D28" s="6"/>
      <c r="E28" s="6">
        <v>119448489.95999999</v>
      </c>
      <c r="F28" s="6"/>
      <c r="G28" s="6">
        <v>119448489.95999999</v>
      </c>
      <c r="H28" s="6"/>
      <c r="I28" s="6">
        <v>119448489.95999999</v>
      </c>
    </row>
    <row r="29" spans="1:9">
      <c r="A29" s="9" t="s">
        <v>35</v>
      </c>
      <c r="B29" s="6">
        <v>242490</v>
      </c>
      <c r="C29" s="6"/>
      <c r="D29" s="6"/>
      <c r="E29" s="6">
        <v>242490</v>
      </c>
      <c r="F29" s="6"/>
      <c r="G29" s="6">
        <v>242490</v>
      </c>
      <c r="H29" s="6"/>
      <c r="I29" s="6">
        <v>242490</v>
      </c>
    </row>
    <row r="30" spans="1:9">
      <c r="A30" s="9" t="s">
        <v>36</v>
      </c>
      <c r="B30" s="6">
        <v>31413540</v>
      </c>
      <c r="C30" s="6"/>
      <c r="D30" s="6"/>
      <c r="E30" s="6">
        <v>31413540</v>
      </c>
      <c r="F30" s="6"/>
      <c r="G30" s="6">
        <v>31413540</v>
      </c>
      <c r="H30" s="6"/>
      <c r="I30" s="6">
        <v>31413540</v>
      </c>
    </row>
    <row r="31" spans="1:9">
      <c r="A31" s="7" t="s">
        <v>37</v>
      </c>
      <c r="B31" s="8">
        <v>458798655.37</v>
      </c>
      <c r="C31" s="8"/>
      <c r="D31" s="8"/>
      <c r="E31" s="8">
        <v>458798655.37</v>
      </c>
      <c r="F31" s="8"/>
      <c r="G31" s="8">
        <v>458798655.37</v>
      </c>
      <c r="H31" s="8">
        <v>-173426529.96000001</v>
      </c>
      <c r="I31" s="8">
        <v>285372125.40999997</v>
      </c>
    </row>
    <row r="32" spans="1:9">
      <c r="A32" s="9" t="s">
        <v>38</v>
      </c>
      <c r="B32" s="6">
        <v>14997610</v>
      </c>
      <c r="C32" s="6"/>
      <c r="D32" s="6"/>
      <c r="E32" s="6">
        <v>14997610</v>
      </c>
      <c r="F32" s="6"/>
      <c r="G32" s="6">
        <v>14997610</v>
      </c>
      <c r="H32" s="6"/>
      <c r="I32" s="6">
        <v>14997610</v>
      </c>
    </row>
    <row r="33" spans="1:9">
      <c r="A33" s="9" t="s">
        <v>39</v>
      </c>
      <c r="B33" s="6">
        <v>26300000</v>
      </c>
      <c r="C33" s="6"/>
      <c r="D33" s="6"/>
      <c r="E33" s="6">
        <v>26300000</v>
      </c>
      <c r="F33" s="6"/>
      <c r="G33" s="6">
        <v>26300000</v>
      </c>
      <c r="H33" s="6"/>
      <c r="I33" s="6">
        <v>26300000</v>
      </c>
    </row>
    <row r="34" spans="1:9">
      <c r="A34" s="23" t="s">
        <v>94</v>
      </c>
      <c r="B34" s="10">
        <v>0</v>
      </c>
      <c r="C34" s="10"/>
      <c r="D34" s="10"/>
      <c r="E34" s="10">
        <v>0</v>
      </c>
      <c r="F34" s="10"/>
      <c r="G34" s="10">
        <v>0</v>
      </c>
      <c r="H34" s="6">
        <v>-173426529.96000001</v>
      </c>
      <c r="I34" s="6">
        <v>-173426529.96000001</v>
      </c>
    </row>
    <row r="35" spans="1:9">
      <c r="A35" s="9" t="s">
        <v>41</v>
      </c>
      <c r="B35" s="6">
        <v>417501045.37</v>
      </c>
      <c r="C35" s="6"/>
      <c r="D35" s="6"/>
      <c r="E35" s="6">
        <v>417501045.37</v>
      </c>
      <c r="F35" s="6"/>
      <c r="G35" s="6">
        <v>417501045.37</v>
      </c>
      <c r="H35" s="6"/>
      <c r="I35" s="6">
        <v>417501045.37</v>
      </c>
    </row>
    <row r="36" spans="1:9">
      <c r="A36" s="7" t="s">
        <v>104</v>
      </c>
      <c r="B36" s="8">
        <v>0</v>
      </c>
      <c r="C36" s="8"/>
      <c r="D36" s="8"/>
      <c r="E36" s="8">
        <v>0</v>
      </c>
      <c r="F36" s="8"/>
      <c r="G36" s="8">
        <v>0</v>
      </c>
      <c r="H36" s="8"/>
      <c r="I36" s="8">
        <v>0</v>
      </c>
    </row>
    <row r="37" spans="1:9">
      <c r="A37" s="9" t="s">
        <v>29</v>
      </c>
      <c r="B37" s="14">
        <v>50677570</v>
      </c>
      <c r="C37" s="6"/>
      <c r="D37" s="6"/>
      <c r="E37" s="6">
        <v>50677570</v>
      </c>
      <c r="F37" s="6"/>
      <c r="G37" s="6">
        <v>50677570</v>
      </c>
      <c r="H37" s="6"/>
      <c r="I37" s="6">
        <v>50677570</v>
      </c>
    </row>
    <row r="38" spans="1:9">
      <c r="A38" s="20" t="s">
        <v>64</v>
      </c>
      <c r="B38" s="14">
        <v>-254076860</v>
      </c>
      <c r="C38" s="6"/>
      <c r="D38" s="6"/>
      <c r="E38" s="6">
        <v>-254076860</v>
      </c>
      <c r="F38" s="6"/>
      <c r="G38" s="6">
        <v>-254076860</v>
      </c>
      <c r="H38" s="6"/>
      <c r="I38" s="6">
        <v>-254076860</v>
      </c>
    </row>
    <row r="39" spans="1:9">
      <c r="A39" s="20" t="s">
        <v>65</v>
      </c>
      <c r="B39" s="14">
        <v>162051220</v>
      </c>
      <c r="C39" s="6"/>
      <c r="D39" s="6"/>
      <c r="E39" s="6">
        <v>162051220</v>
      </c>
      <c r="F39" s="6"/>
      <c r="G39" s="6">
        <v>162051220</v>
      </c>
      <c r="H39" s="6"/>
      <c r="I39" s="6">
        <v>162051220</v>
      </c>
    </row>
    <row r="40" spans="1:9">
      <c r="A40" s="9" t="s">
        <v>31</v>
      </c>
      <c r="B40" s="14">
        <v>-18300</v>
      </c>
      <c r="C40" s="6"/>
      <c r="D40" s="6"/>
      <c r="E40" s="6">
        <v>-18300</v>
      </c>
      <c r="F40" s="6"/>
      <c r="G40" s="6">
        <v>-18300</v>
      </c>
      <c r="H40" s="6"/>
      <c r="I40" s="6">
        <v>-18300</v>
      </c>
    </row>
    <row r="41" spans="1:9">
      <c r="A41" s="9" t="s">
        <v>32</v>
      </c>
      <c r="B41" s="14">
        <v>-1562470</v>
      </c>
      <c r="C41" s="6"/>
      <c r="D41" s="6"/>
      <c r="E41" s="6">
        <v>-1562470</v>
      </c>
      <c r="F41" s="6"/>
      <c r="G41" s="6">
        <v>-1562470</v>
      </c>
      <c r="H41" s="6"/>
      <c r="I41" s="6">
        <v>-1562470</v>
      </c>
    </row>
    <row r="42" spans="1:9">
      <c r="A42" s="9" t="s">
        <v>33</v>
      </c>
      <c r="B42" s="14">
        <v>157640</v>
      </c>
      <c r="C42" s="6"/>
      <c r="D42" s="6"/>
      <c r="E42" s="6">
        <v>157640</v>
      </c>
      <c r="F42" s="6"/>
      <c r="G42" s="6">
        <v>157640</v>
      </c>
      <c r="H42" s="6"/>
      <c r="I42" s="6">
        <v>157640</v>
      </c>
    </row>
    <row r="43" spans="1:9">
      <c r="A43" s="9" t="s">
        <v>34</v>
      </c>
      <c r="B43" s="14">
        <v>-7949440</v>
      </c>
      <c r="C43" s="6"/>
      <c r="D43" s="6"/>
      <c r="E43" s="6">
        <v>-7949440</v>
      </c>
      <c r="F43" s="6"/>
      <c r="G43" s="6">
        <v>-7949440</v>
      </c>
      <c r="H43" s="6"/>
      <c r="I43" s="6">
        <v>-7949440</v>
      </c>
    </row>
    <row r="44" spans="1:9">
      <c r="A44" s="9" t="s">
        <v>35</v>
      </c>
      <c r="B44" s="14">
        <v>-57570</v>
      </c>
      <c r="C44" s="6"/>
      <c r="D44" s="6"/>
      <c r="E44" s="6">
        <v>-57570</v>
      </c>
      <c r="F44" s="6"/>
      <c r="G44" s="6">
        <v>-57570</v>
      </c>
      <c r="H44" s="6"/>
      <c r="I44" s="6">
        <v>-57570</v>
      </c>
    </row>
    <row r="45" spans="1:9">
      <c r="A45" s="9" t="s">
        <v>36</v>
      </c>
      <c r="B45" s="14">
        <v>1386990</v>
      </c>
      <c r="C45" s="6"/>
      <c r="D45" s="6"/>
      <c r="E45" s="6">
        <v>1386990</v>
      </c>
      <c r="F45" s="6"/>
      <c r="G45" s="6">
        <v>1386990</v>
      </c>
      <c r="H45" s="6"/>
      <c r="I45" s="6">
        <v>1386990</v>
      </c>
    </row>
    <row r="46" spans="1:9">
      <c r="A46" s="9" t="s">
        <v>40</v>
      </c>
      <c r="B46" s="6">
        <v>29973560</v>
      </c>
      <c r="C46" s="6"/>
      <c r="D46" s="6"/>
      <c r="E46" s="6">
        <v>29973560</v>
      </c>
      <c r="F46" s="6"/>
      <c r="G46" s="6">
        <v>29973560</v>
      </c>
      <c r="H46" s="6"/>
      <c r="I46" s="6">
        <v>29973560</v>
      </c>
    </row>
    <row r="47" spans="1:9">
      <c r="A47" s="9" t="s">
        <v>42</v>
      </c>
      <c r="B47" s="6">
        <v>19417660</v>
      </c>
      <c r="C47" s="6"/>
      <c r="D47" s="6"/>
      <c r="E47" s="6">
        <v>19417660</v>
      </c>
      <c r="F47" s="6"/>
      <c r="G47" s="6">
        <v>19417660</v>
      </c>
      <c r="H47" s="6"/>
      <c r="I47" s="6">
        <v>19417660</v>
      </c>
    </row>
    <row r="48" spans="1:9">
      <c r="A48" s="3" t="s">
        <v>43</v>
      </c>
      <c r="B48" s="4">
        <v>278730848.46999991</v>
      </c>
      <c r="C48" s="4">
        <v>13162087</v>
      </c>
      <c r="D48" s="4">
        <v>1400399794.1899998</v>
      </c>
      <c r="E48" s="4">
        <v>1692292729.6599996</v>
      </c>
      <c r="F48" s="4">
        <v>1412587979.3799999</v>
      </c>
      <c r="G48" s="4">
        <v>279704750.27999973</v>
      </c>
      <c r="H48" s="4"/>
      <c r="I48" s="4">
        <v>279704750.27999973</v>
      </c>
    </row>
    <row r="49" spans="1:9">
      <c r="A49" s="5" t="s">
        <v>44</v>
      </c>
      <c r="B49" s="6">
        <v>264081622.6099999</v>
      </c>
      <c r="C49" s="6"/>
      <c r="D49" s="6">
        <v>379996.81</v>
      </c>
      <c r="E49" s="6">
        <v>264461619.4199999</v>
      </c>
      <c r="F49" s="6"/>
      <c r="G49" s="6">
        <v>264461619.4199999</v>
      </c>
      <c r="H49" s="6"/>
      <c r="I49" s="6">
        <v>264461619.4199999</v>
      </c>
    </row>
    <row r="50" spans="1:9">
      <c r="A50" s="5" t="s">
        <v>45</v>
      </c>
      <c r="B50" s="6">
        <v>69478.720000000001</v>
      </c>
      <c r="C50" s="6"/>
      <c r="D50" s="6">
        <v>56500</v>
      </c>
      <c r="E50" s="6">
        <v>125978.72</v>
      </c>
      <c r="F50" s="6"/>
      <c r="G50" s="6">
        <v>125978.72</v>
      </c>
      <c r="H50" s="6"/>
      <c r="I50" s="6">
        <v>125978.72</v>
      </c>
    </row>
    <row r="51" spans="1:9">
      <c r="A51" s="5" t="s">
        <v>46</v>
      </c>
      <c r="B51" s="6">
        <v>12000</v>
      </c>
      <c r="C51" s="6">
        <v>13162087</v>
      </c>
      <c r="D51" s="6">
        <v>1399425892.3799999</v>
      </c>
      <c r="E51" s="6">
        <v>1412599979.3799999</v>
      </c>
      <c r="F51" s="6">
        <v>1412587979.3799999</v>
      </c>
      <c r="G51" s="6">
        <v>12000</v>
      </c>
      <c r="H51" s="6"/>
      <c r="I51" s="6">
        <v>12000</v>
      </c>
    </row>
    <row r="52" spans="1:9">
      <c r="A52" s="5" t="s">
        <v>47</v>
      </c>
      <c r="B52" s="6">
        <v>251583.52</v>
      </c>
      <c r="C52" s="6"/>
      <c r="D52" s="6"/>
      <c r="E52" s="6">
        <v>251583.52</v>
      </c>
      <c r="F52" s="6"/>
      <c r="G52" s="6">
        <v>251583.52</v>
      </c>
      <c r="H52" s="6"/>
      <c r="I52" s="6">
        <v>251583.52</v>
      </c>
    </row>
    <row r="53" spans="1:9">
      <c r="A53" s="5" t="s">
        <v>48</v>
      </c>
      <c r="B53" s="6">
        <v>170000</v>
      </c>
      <c r="C53" s="6"/>
      <c r="D53" s="6"/>
      <c r="E53" s="6">
        <v>170000</v>
      </c>
      <c r="F53" s="6"/>
      <c r="G53" s="6">
        <v>170000</v>
      </c>
      <c r="H53" s="6"/>
      <c r="I53" s="6">
        <v>170000</v>
      </c>
    </row>
    <row r="54" spans="1:9">
      <c r="A54" s="5" t="s">
        <v>49</v>
      </c>
      <c r="B54" s="6">
        <v>202006.84</v>
      </c>
      <c r="C54" s="6"/>
      <c r="D54" s="6">
        <v>537405</v>
      </c>
      <c r="E54" s="6">
        <v>739411.84</v>
      </c>
      <c r="F54" s="6"/>
      <c r="G54" s="6">
        <v>739411.84</v>
      </c>
      <c r="H54" s="6"/>
      <c r="I54" s="6">
        <v>739411.84</v>
      </c>
    </row>
    <row r="55" spans="1:9">
      <c r="A55" s="5" t="s">
        <v>50</v>
      </c>
      <c r="B55" s="6">
        <v>13944156.779999999</v>
      </c>
      <c r="C55" s="6"/>
      <c r="D55" s="6"/>
      <c r="E55" s="6">
        <v>13944156.779999999</v>
      </c>
      <c r="F55" s="6"/>
      <c r="G55" s="6">
        <v>13944156.779999999</v>
      </c>
      <c r="H55" s="6"/>
      <c r="I55" s="6">
        <v>13944156.779999999</v>
      </c>
    </row>
    <row r="56" spans="1:9">
      <c r="A56" s="3" t="s">
        <v>51</v>
      </c>
      <c r="B56" s="4">
        <v>555351655.25</v>
      </c>
      <c r="C56" s="4"/>
      <c r="D56" s="4"/>
      <c r="E56" s="4">
        <v>555351655.25</v>
      </c>
      <c r="F56" s="4"/>
      <c r="G56" s="4">
        <v>555351655.25</v>
      </c>
      <c r="H56" s="4"/>
      <c r="I56" s="4">
        <v>555351655.25</v>
      </c>
    </row>
    <row r="57" spans="1:9" ht="13.5" thickBot="1">
      <c r="A57" s="22" t="s">
        <v>52</v>
      </c>
      <c r="B57" s="10">
        <v>555351655.25</v>
      </c>
      <c r="C57" s="10"/>
      <c r="D57" s="10"/>
      <c r="E57" s="10">
        <v>555351655.25</v>
      </c>
      <c r="F57" s="10"/>
      <c r="G57" s="10">
        <v>555351655.25</v>
      </c>
      <c r="H57" s="10"/>
      <c r="I57" s="10">
        <v>555351655.25</v>
      </c>
    </row>
    <row r="58" spans="1:9" ht="13.5" thickTop="1">
      <c r="A58" s="11" t="s">
        <v>53</v>
      </c>
      <c r="B58" s="12">
        <v>3384551769.4200001</v>
      </c>
      <c r="C58" s="12">
        <v>13248811.08</v>
      </c>
      <c r="D58" s="12">
        <v>1411218611.3899999</v>
      </c>
      <c r="E58" s="12">
        <v>4809019191.8900003</v>
      </c>
      <c r="F58" s="12">
        <v>1412587979.3799999</v>
      </c>
      <c r="G58" s="12">
        <v>3396431212.5100002</v>
      </c>
      <c r="H58" s="12">
        <v>-173426529.96000001</v>
      </c>
      <c r="I58" s="12">
        <v>3223004682.5500002</v>
      </c>
    </row>
    <row r="59" spans="1:9">
      <c r="B59" s="14"/>
      <c r="C59" s="14"/>
      <c r="D59" s="14"/>
      <c r="E59" s="14"/>
      <c r="F59" s="14"/>
      <c r="G59" s="14"/>
      <c r="H59" s="14"/>
      <c r="I59" s="14"/>
    </row>
    <row r="60" spans="1:9">
      <c r="D60" s="14"/>
      <c r="E60" s="14"/>
      <c r="F60" s="14"/>
    </row>
    <row r="61" spans="1:9">
      <c r="D61" s="14"/>
      <c r="E61" s="14"/>
      <c r="F61" s="14"/>
    </row>
    <row r="62" spans="1:9">
      <c r="D62" s="14"/>
      <c r="E62" s="14"/>
      <c r="F62" s="14"/>
    </row>
    <row r="64" spans="1:9">
      <c r="B64" s="34" t="s">
        <v>105</v>
      </c>
      <c r="C64" s="34"/>
      <c r="D64" s="34"/>
      <c r="G64" s="34" t="s">
        <v>105</v>
      </c>
      <c r="H64" s="34"/>
      <c r="I64" s="34"/>
    </row>
    <row r="65" spans="1:9">
      <c r="A65" s="15" t="s">
        <v>54</v>
      </c>
      <c r="B65" s="16" t="s">
        <v>108</v>
      </c>
      <c r="C65" s="16" t="s">
        <v>55</v>
      </c>
      <c r="D65" s="16" t="s">
        <v>107</v>
      </c>
      <c r="G65" s="16" t="s">
        <v>108</v>
      </c>
      <c r="H65" s="16" t="s">
        <v>55</v>
      </c>
      <c r="I65" s="16" t="s">
        <v>107</v>
      </c>
    </row>
    <row r="66" spans="1:9">
      <c r="A66" s="15" t="s">
        <v>56</v>
      </c>
    </row>
    <row r="67" spans="1:9">
      <c r="A67" s="13" t="s">
        <v>57</v>
      </c>
    </row>
    <row r="68" spans="1:9">
      <c r="A68" s="17" t="s">
        <v>58</v>
      </c>
      <c r="B68" s="14">
        <v>589708530.20000005</v>
      </c>
      <c r="C68" s="14">
        <v>0</v>
      </c>
      <c r="D68" s="14">
        <f>B68+C68</f>
        <v>589708530.20000005</v>
      </c>
      <c r="G68" s="14">
        <v>589708530.20000005</v>
      </c>
      <c r="H68" s="14">
        <v>0</v>
      </c>
      <c r="I68" s="14">
        <f>G68+H68</f>
        <v>589708530.20000005</v>
      </c>
    </row>
    <row r="69" spans="1:9">
      <c r="A69" s="17" t="s">
        <v>59</v>
      </c>
      <c r="B69" s="14">
        <v>50677570</v>
      </c>
      <c r="C69" s="14">
        <v>0</v>
      </c>
      <c r="D69" s="14">
        <f>B69+C69</f>
        <v>50677570</v>
      </c>
      <c r="G69" s="14">
        <v>50677570</v>
      </c>
      <c r="H69" s="14">
        <v>0</v>
      </c>
      <c r="I69" s="14">
        <f>G69+H69</f>
        <v>50677570</v>
      </c>
    </row>
    <row r="70" spans="1:9">
      <c r="A70" s="18" t="s">
        <v>60</v>
      </c>
      <c r="B70" s="19">
        <f>SUM(B68:B69)</f>
        <v>640386100.20000005</v>
      </c>
      <c r="C70" s="19">
        <f t="shared" ref="C70:D70" si="0">SUM(C68:C69)</f>
        <v>0</v>
      </c>
      <c r="D70" s="19">
        <f t="shared" si="0"/>
        <v>640386100.20000005</v>
      </c>
      <c r="G70" s="19">
        <f>SUM(G68:G69)</f>
        <v>640386100.20000005</v>
      </c>
      <c r="H70" s="19">
        <f t="shared" ref="H70:I70" si="1">SUM(H68:H69)</f>
        <v>0</v>
      </c>
      <c r="I70" s="19">
        <f t="shared" si="1"/>
        <v>640386100.20000005</v>
      </c>
    </row>
    <row r="71" spans="1:9">
      <c r="A71" s="15" t="s">
        <v>61</v>
      </c>
    </row>
    <row r="72" spans="1:9">
      <c r="A72" s="13" t="s">
        <v>62</v>
      </c>
    </row>
    <row r="73" spans="1:9">
      <c r="A73" s="17" t="s">
        <v>63</v>
      </c>
      <c r="B73" s="14">
        <v>579218490</v>
      </c>
      <c r="C73" s="14">
        <v>0</v>
      </c>
      <c r="D73" s="14">
        <f>B73+C73</f>
        <v>579218490</v>
      </c>
      <c r="G73" s="14">
        <v>579218490</v>
      </c>
      <c r="H73" s="14">
        <v>0</v>
      </c>
      <c r="I73" s="14">
        <f>G73+H73</f>
        <v>579218490</v>
      </c>
    </row>
    <row r="74" spans="1:9">
      <c r="A74" s="17" t="s">
        <v>64</v>
      </c>
      <c r="B74" s="14">
        <v>-254076860</v>
      </c>
      <c r="C74" s="14">
        <v>0</v>
      </c>
      <c r="D74" s="14">
        <f>B74+C74</f>
        <v>-254076860</v>
      </c>
      <c r="G74" s="14">
        <v>-254076860</v>
      </c>
      <c r="H74" s="14">
        <v>0</v>
      </c>
      <c r="I74" s="14">
        <f>G74+H74</f>
        <v>-254076860</v>
      </c>
    </row>
    <row r="75" spans="1:9">
      <c r="A75" s="17" t="s">
        <v>65</v>
      </c>
      <c r="B75" s="14">
        <v>162051220</v>
      </c>
      <c r="C75" s="14">
        <v>0</v>
      </c>
      <c r="D75" s="14">
        <f>B75+C75</f>
        <v>162051220</v>
      </c>
      <c r="G75" s="14">
        <v>162051220</v>
      </c>
      <c r="H75" s="14">
        <v>0</v>
      </c>
      <c r="I75" s="14">
        <f>G75+H75</f>
        <v>162051220</v>
      </c>
    </row>
    <row r="76" spans="1:9">
      <c r="A76" s="18" t="s">
        <v>66</v>
      </c>
      <c r="B76" s="19">
        <f>SUM(B73:B75)</f>
        <v>487192850</v>
      </c>
      <c r="C76" s="19">
        <f t="shared" ref="C76:D76" si="2">SUM(C73:C75)</f>
        <v>0</v>
      </c>
      <c r="D76" s="19">
        <f t="shared" si="2"/>
        <v>487192850</v>
      </c>
      <c r="G76" s="19">
        <f>SUM(G73:G75)</f>
        <v>487192850</v>
      </c>
      <c r="H76" s="19">
        <f t="shared" ref="H76:I76" si="3">SUM(H73:H75)</f>
        <v>0</v>
      </c>
      <c r="I76" s="19">
        <f t="shared" si="3"/>
        <v>487192850</v>
      </c>
    </row>
    <row r="77" spans="1:9">
      <c r="A77" s="15" t="s">
        <v>67</v>
      </c>
    </row>
    <row r="78" spans="1:9">
      <c r="A78" s="13" t="s">
        <v>68</v>
      </c>
    </row>
    <row r="79" spans="1:9">
      <c r="A79" s="17" t="s">
        <v>69</v>
      </c>
      <c r="B79" s="14">
        <v>3495009.96</v>
      </c>
      <c r="C79" s="14">
        <v>0</v>
      </c>
      <c r="D79" s="14">
        <f>B79+C79</f>
        <v>3495009.96</v>
      </c>
      <c r="G79" s="14">
        <v>3495009.96</v>
      </c>
      <c r="H79" s="14">
        <v>0</v>
      </c>
      <c r="I79" s="14">
        <f>G79+H79</f>
        <v>3495009.96</v>
      </c>
    </row>
    <row r="80" spans="1:9">
      <c r="A80" s="17" t="s">
        <v>70</v>
      </c>
      <c r="B80" s="14">
        <v>-18300</v>
      </c>
      <c r="C80" s="14">
        <v>0</v>
      </c>
      <c r="D80" s="14">
        <f>B80+C80</f>
        <v>-18300</v>
      </c>
      <c r="G80" s="14">
        <v>-18300</v>
      </c>
      <c r="H80" s="14">
        <v>0</v>
      </c>
      <c r="I80" s="14">
        <f>G80+H80</f>
        <v>-18300</v>
      </c>
    </row>
    <row r="81" spans="1:9">
      <c r="A81" s="17" t="s">
        <v>71</v>
      </c>
      <c r="B81" s="19">
        <f>SUM(B79:B80)</f>
        <v>3476709.96</v>
      </c>
      <c r="C81" s="19">
        <f t="shared" ref="C81:D81" si="4">SUM(C79:C80)</f>
        <v>0</v>
      </c>
      <c r="D81" s="19">
        <f t="shared" si="4"/>
        <v>3476709.96</v>
      </c>
      <c r="G81" s="19">
        <f>SUM(G79:G80)</f>
        <v>3476709.96</v>
      </c>
      <c r="H81" s="19">
        <f t="shared" ref="H81:I81" si="5">SUM(H79:H80)</f>
        <v>0</v>
      </c>
      <c r="I81" s="19">
        <f t="shared" si="5"/>
        <v>3476709.96</v>
      </c>
    </row>
    <row r="82" spans="1:9">
      <c r="A82" s="13" t="s">
        <v>72</v>
      </c>
    </row>
    <row r="83" spans="1:9">
      <c r="A83" s="17" t="s">
        <v>73</v>
      </c>
      <c r="B83" s="14">
        <v>10953859.92</v>
      </c>
      <c r="C83" s="14">
        <v>0</v>
      </c>
      <c r="D83" s="14">
        <f>B83+C83</f>
        <v>10953859.92</v>
      </c>
      <c r="G83" s="14">
        <v>10953859.92</v>
      </c>
      <c r="H83" s="14">
        <v>0</v>
      </c>
      <c r="I83" s="14">
        <f>G83+H83</f>
        <v>10953859.92</v>
      </c>
    </row>
    <row r="84" spans="1:9">
      <c r="A84" s="17" t="s">
        <v>74</v>
      </c>
      <c r="B84" s="14">
        <v>-1562470</v>
      </c>
      <c r="C84" s="14">
        <v>0</v>
      </c>
      <c r="D84" s="14">
        <f>B84+C84</f>
        <v>-1562470</v>
      </c>
      <c r="G84" s="14">
        <v>-1562470</v>
      </c>
      <c r="H84" s="14">
        <v>0</v>
      </c>
      <c r="I84" s="14">
        <f>G84+H84</f>
        <v>-1562470</v>
      </c>
    </row>
    <row r="85" spans="1:9">
      <c r="A85" s="17" t="s">
        <v>75</v>
      </c>
      <c r="B85" s="19">
        <f>SUM(B83:B84)</f>
        <v>9391389.9199999999</v>
      </c>
      <c r="C85" s="19">
        <f t="shared" ref="C85:D85" si="6">SUM(C83:C84)</f>
        <v>0</v>
      </c>
      <c r="D85" s="19">
        <f t="shared" si="6"/>
        <v>9391389.9199999999</v>
      </c>
      <c r="G85" s="19">
        <f>SUM(G83:G84)</f>
        <v>9391389.9199999999</v>
      </c>
      <c r="H85" s="19">
        <f t="shared" ref="H85:I85" si="7">SUM(H83:H84)</f>
        <v>0</v>
      </c>
      <c r="I85" s="19">
        <f t="shared" si="7"/>
        <v>9391389.9199999999</v>
      </c>
    </row>
    <row r="86" spans="1:9">
      <c r="A86" s="13" t="s">
        <v>76</v>
      </c>
    </row>
    <row r="87" spans="1:9">
      <c r="A87" s="17" t="s">
        <v>77</v>
      </c>
      <c r="B87" s="14">
        <v>143994889.91999999</v>
      </c>
      <c r="C87" s="14">
        <v>0</v>
      </c>
      <c r="D87" s="14">
        <f>B87+C87</f>
        <v>143994889.91999999</v>
      </c>
      <c r="G87" s="14">
        <v>143994889.91999999</v>
      </c>
      <c r="H87" s="14">
        <v>0</v>
      </c>
      <c r="I87" s="14">
        <f>G87+H87</f>
        <v>143994889.91999999</v>
      </c>
    </row>
    <row r="88" spans="1:9">
      <c r="A88" s="17" t="s">
        <v>78</v>
      </c>
      <c r="B88" s="14">
        <v>157640</v>
      </c>
      <c r="C88" s="14">
        <v>0</v>
      </c>
      <c r="D88" s="14">
        <f>B88+C88</f>
        <v>157640</v>
      </c>
      <c r="G88" s="14">
        <v>157640</v>
      </c>
      <c r="H88" s="14">
        <v>0</v>
      </c>
      <c r="I88" s="14">
        <f>G88+H88</f>
        <v>157640</v>
      </c>
    </row>
    <row r="89" spans="1:9">
      <c r="A89" s="17" t="s">
        <v>79</v>
      </c>
      <c r="B89" s="19">
        <f>SUM(B87:B88)</f>
        <v>144152529.91999999</v>
      </c>
      <c r="C89" s="19">
        <f t="shared" ref="C89:D89" si="8">SUM(C87:C88)</f>
        <v>0</v>
      </c>
      <c r="D89" s="19">
        <f t="shared" si="8"/>
        <v>144152529.91999999</v>
      </c>
      <c r="G89" s="19">
        <f>SUM(G87:G88)</f>
        <v>144152529.91999999</v>
      </c>
      <c r="H89" s="19">
        <f t="shared" ref="H89:I89" si="9">SUM(H87:H88)</f>
        <v>0</v>
      </c>
      <c r="I89" s="19">
        <f t="shared" si="9"/>
        <v>144152529.91999999</v>
      </c>
    </row>
    <row r="90" spans="1:9">
      <c r="A90" s="13" t="s">
        <v>80</v>
      </c>
    </row>
    <row r="91" spans="1:9">
      <c r="A91" s="17" t="s">
        <v>81</v>
      </c>
      <c r="B91" s="14">
        <v>119448489.95999999</v>
      </c>
      <c r="C91" s="14">
        <v>0</v>
      </c>
      <c r="D91" s="14">
        <f>B91+C91</f>
        <v>119448489.95999999</v>
      </c>
      <c r="G91" s="14">
        <v>119448489.95999999</v>
      </c>
      <c r="H91" s="14">
        <v>0</v>
      </c>
      <c r="I91" s="14">
        <f>G91+H91</f>
        <v>119448489.95999999</v>
      </c>
    </row>
    <row r="92" spans="1:9">
      <c r="A92" s="17" t="s">
        <v>82</v>
      </c>
      <c r="B92" s="14">
        <v>-7949440</v>
      </c>
      <c r="C92" s="14">
        <v>0</v>
      </c>
      <c r="D92" s="14">
        <f>B92+C92</f>
        <v>-7949440</v>
      </c>
      <c r="G92" s="14">
        <v>-7949440</v>
      </c>
      <c r="H92" s="14">
        <v>0</v>
      </c>
      <c r="I92" s="14">
        <f>G92+H92</f>
        <v>-7949440</v>
      </c>
    </row>
    <row r="93" spans="1:9">
      <c r="A93" s="17" t="s">
        <v>83</v>
      </c>
      <c r="B93" s="19">
        <f t="shared" ref="B93:D93" si="10">SUM(B91:B92)</f>
        <v>111499049.95999999</v>
      </c>
      <c r="C93" s="19">
        <f t="shared" si="10"/>
        <v>0</v>
      </c>
      <c r="D93" s="19">
        <f t="shared" si="10"/>
        <v>111499049.95999999</v>
      </c>
      <c r="G93" s="19">
        <f t="shared" ref="G93:I93" si="11">SUM(G91:G92)</f>
        <v>111499049.95999999</v>
      </c>
      <c r="H93" s="19">
        <f t="shared" si="11"/>
        <v>0</v>
      </c>
      <c r="I93" s="19">
        <f t="shared" si="11"/>
        <v>111499049.95999999</v>
      </c>
    </row>
    <row r="94" spans="1:9">
      <c r="A94" s="13" t="s">
        <v>84</v>
      </c>
    </row>
    <row r="95" spans="1:9">
      <c r="A95" s="17" t="s">
        <v>85</v>
      </c>
      <c r="B95" s="14">
        <v>242490</v>
      </c>
      <c r="C95" s="14">
        <v>0</v>
      </c>
      <c r="D95" s="14">
        <f>B95+C95</f>
        <v>242490</v>
      </c>
      <c r="G95" s="14">
        <v>242490</v>
      </c>
      <c r="H95" s="14">
        <v>0</v>
      </c>
      <c r="I95" s="14">
        <f>G95+H95</f>
        <v>242490</v>
      </c>
    </row>
    <row r="96" spans="1:9">
      <c r="A96" s="17" t="s">
        <v>86</v>
      </c>
      <c r="B96" s="14">
        <v>-57570</v>
      </c>
      <c r="C96" s="14">
        <v>0</v>
      </c>
      <c r="D96" s="14">
        <f>B96+C96</f>
        <v>-57570</v>
      </c>
      <c r="G96" s="14">
        <v>-57570</v>
      </c>
      <c r="H96" s="14">
        <v>0</v>
      </c>
      <c r="I96" s="14">
        <f>G96+H96</f>
        <v>-57570</v>
      </c>
    </row>
    <row r="97" spans="1:9">
      <c r="A97" s="17" t="s">
        <v>87</v>
      </c>
      <c r="B97" s="19">
        <f t="shared" ref="B97:D97" si="12">SUM(B95:B96)</f>
        <v>184920</v>
      </c>
      <c r="C97" s="19">
        <f t="shared" si="12"/>
        <v>0</v>
      </c>
      <c r="D97" s="19">
        <f t="shared" si="12"/>
        <v>184920</v>
      </c>
      <c r="G97" s="19">
        <f t="shared" ref="G97:I97" si="13">SUM(G95:G96)</f>
        <v>184920</v>
      </c>
      <c r="H97" s="19">
        <f t="shared" si="13"/>
        <v>0</v>
      </c>
      <c r="I97" s="19">
        <f t="shared" si="13"/>
        <v>184920</v>
      </c>
    </row>
    <row r="98" spans="1:9">
      <c r="A98" s="13" t="s">
        <v>88</v>
      </c>
    </row>
    <row r="99" spans="1:9">
      <c r="A99" s="17" t="s">
        <v>89</v>
      </c>
      <c r="B99" s="14">
        <v>31413540</v>
      </c>
      <c r="C99" s="14">
        <v>0</v>
      </c>
      <c r="D99" s="14">
        <f>B99+C99</f>
        <v>31413540</v>
      </c>
      <c r="G99" s="14">
        <v>31413540</v>
      </c>
      <c r="H99" s="14">
        <v>0</v>
      </c>
      <c r="I99" s="14">
        <f>G99+H99</f>
        <v>31413540</v>
      </c>
    </row>
    <row r="100" spans="1:9">
      <c r="A100" s="17" t="s">
        <v>86</v>
      </c>
      <c r="B100" s="14">
        <v>1386990</v>
      </c>
      <c r="C100" s="14">
        <v>0</v>
      </c>
      <c r="D100" s="14">
        <f>B100+C100</f>
        <v>1386990</v>
      </c>
      <c r="G100" s="14">
        <v>1386990</v>
      </c>
      <c r="H100" s="14">
        <v>0</v>
      </c>
      <c r="I100" s="14">
        <f>G100+H100</f>
        <v>1386990</v>
      </c>
    </row>
    <row r="101" spans="1:9">
      <c r="A101" s="17" t="s">
        <v>90</v>
      </c>
      <c r="B101" s="19">
        <f t="shared" ref="B101:D101" si="14">SUM(B99:B100)</f>
        <v>32800530</v>
      </c>
      <c r="C101" s="19">
        <f t="shared" si="14"/>
        <v>0</v>
      </c>
      <c r="D101" s="19">
        <f t="shared" si="14"/>
        <v>32800530</v>
      </c>
      <c r="G101" s="19">
        <f t="shared" ref="G101:I101" si="15">SUM(G99:G100)</f>
        <v>32800530</v>
      </c>
      <c r="H101" s="19">
        <f t="shared" si="15"/>
        <v>0</v>
      </c>
      <c r="I101" s="19">
        <f t="shared" si="15"/>
        <v>32800530</v>
      </c>
    </row>
    <row r="102" spans="1:9">
      <c r="A102" s="18" t="s">
        <v>91</v>
      </c>
      <c r="B102" s="19">
        <f>B81+B85+B89+B93+B97+B101</f>
        <v>301505129.75999999</v>
      </c>
      <c r="C102" s="19">
        <f t="shared" ref="C102:D102" si="16">C81+C85+C89+C93+C97+C101</f>
        <v>0</v>
      </c>
      <c r="D102" s="19">
        <f t="shared" si="16"/>
        <v>301505129.75999999</v>
      </c>
      <c r="G102" s="19">
        <f>G81+G85+G89+G93+G97+G101</f>
        <v>301505129.75999999</v>
      </c>
      <c r="H102" s="19">
        <f t="shared" ref="H102:I102" si="17">H81+H85+H89+H93+H97+H101</f>
        <v>0</v>
      </c>
      <c r="I102" s="19">
        <f t="shared" si="17"/>
        <v>301505129.75999999</v>
      </c>
    </row>
    <row r="104" spans="1:9">
      <c r="A104" s="15" t="s">
        <v>92</v>
      </c>
    </row>
    <row r="105" spans="1:9">
      <c r="A105" s="13" t="s">
        <v>93</v>
      </c>
    </row>
    <row r="106" spans="1:9">
      <c r="A106" s="17" t="s">
        <v>37</v>
      </c>
    </row>
    <row r="107" spans="1:9">
      <c r="A107" s="20" t="s">
        <v>94</v>
      </c>
      <c r="B107" s="14">
        <v>0</v>
      </c>
      <c r="C107" s="14">
        <v>0</v>
      </c>
      <c r="D107" s="14">
        <f>B107+C107</f>
        <v>0</v>
      </c>
      <c r="G107" s="14">
        <v>0</v>
      </c>
      <c r="H107" s="14">
        <v>-173426529.96000001</v>
      </c>
      <c r="I107" s="14">
        <f>G107+H107</f>
        <v>-173426529.96000001</v>
      </c>
    </row>
    <row r="108" spans="1:9">
      <c r="A108" s="20" t="s">
        <v>38</v>
      </c>
      <c r="B108" s="14">
        <v>14997610</v>
      </c>
      <c r="C108" s="14">
        <v>0</v>
      </c>
      <c r="D108" s="14">
        <f t="shared" ref="D108:D111" si="18">B108+C108</f>
        <v>14997610</v>
      </c>
      <c r="G108" s="14">
        <v>14997610</v>
      </c>
      <c r="H108" s="14">
        <v>0</v>
      </c>
      <c r="I108" s="14">
        <f t="shared" ref="I108:I111" si="19">G108+H108</f>
        <v>14997610</v>
      </c>
    </row>
    <row r="109" spans="1:9">
      <c r="A109" s="20" t="s">
        <v>39</v>
      </c>
      <c r="B109" s="14">
        <v>26300000</v>
      </c>
      <c r="C109" s="14">
        <v>0</v>
      </c>
      <c r="D109" s="14">
        <f t="shared" si="18"/>
        <v>26300000</v>
      </c>
      <c r="G109" s="14">
        <v>26300000</v>
      </c>
      <c r="H109" s="14">
        <v>0</v>
      </c>
      <c r="I109" s="14">
        <f t="shared" si="19"/>
        <v>26300000</v>
      </c>
    </row>
    <row r="110" spans="1:9">
      <c r="A110" s="20" t="s">
        <v>95</v>
      </c>
      <c r="B110" s="14">
        <v>417501045.37</v>
      </c>
      <c r="C110" s="14">
        <v>0</v>
      </c>
      <c r="D110" s="14">
        <f t="shared" si="18"/>
        <v>417501045.37</v>
      </c>
      <c r="G110" s="14">
        <v>417501045.37</v>
      </c>
      <c r="H110" s="14">
        <v>0</v>
      </c>
      <c r="I110" s="14">
        <f t="shared" si="19"/>
        <v>417501045.37</v>
      </c>
    </row>
    <row r="111" spans="1:9">
      <c r="A111" s="20" t="s">
        <v>96</v>
      </c>
      <c r="B111" s="14"/>
      <c r="C111" s="14">
        <v>0</v>
      </c>
      <c r="D111" s="14">
        <f t="shared" si="18"/>
        <v>0</v>
      </c>
      <c r="G111" s="14"/>
      <c r="H111" s="14">
        <v>0</v>
      </c>
      <c r="I111" s="14">
        <f t="shared" si="19"/>
        <v>0</v>
      </c>
    </row>
    <row r="112" spans="1:9">
      <c r="A112" s="20" t="s">
        <v>97</v>
      </c>
      <c r="B112" s="19">
        <f>SUM(B107:B111)</f>
        <v>458798655.37</v>
      </c>
      <c r="C112" s="19">
        <f t="shared" ref="C112:D112" si="20">SUM(C107:C111)</f>
        <v>0</v>
      </c>
      <c r="D112" s="19">
        <f t="shared" si="20"/>
        <v>458798655.37</v>
      </c>
      <c r="G112" s="19">
        <f>SUM(G107:G111)</f>
        <v>458798655.37</v>
      </c>
      <c r="H112" s="19">
        <f t="shared" ref="H112:I112" si="21">SUM(H107:H111)</f>
        <v>-173426529.96000001</v>
      </c>
      <c r="I112" s="19">
        <f t="shared" si="21"/>
        <v>285372125.40999997</v>
      </c>
    </row>
    <row r="113" spans="1:9">
      <c r="A113" s="17" t="s">
        <v>98</v>
      </c>
    </row>
    <row r="114" spans="1:9">
      <c r="A114" s="20" t="s">
        <v>94</v>
      </c>
      <c r="B114" s="14">
        <v>29973560</v>
      </c>
      <c r="C114" s="14">
        <v>0</v>
      </c>
      <c r="D114" s="14">
        <f t="shared" ref="D114:D115" si="22">B114+C114</f>
        <v>29973560</v>
      </c>
      <c r="G114" s="14">
        <v>29973560</v>
      </c>
      <c r="H114" s="14">
        <v>0</v>
      </c>
      <c r="I114" s="14">
        <f t="shared" ref="I114:I115" si="23">G114+H114</f>
        <v>29973560</v>
      </c>
    </row>
    <row r="115" spans="1:9">
      <c r="A115" s="20" t="s">
        <v>99</v>
      </c>
      <c r="B115" s="14">
        <v>19417660</v>
      </c>
      <c r="C115" s="14">
        <v>0</v>
      </c>
      <c r="D115" s="14">
        <f t="shared" si="22"/>
        <v>19417660</v>
      </c>
      <c r="G115" s="14">
        <v>19417660</v>
      </c>
      <c r="H115" s="14">
        <v>0</v>
      </c>
      <c r="I115" s="14">
        <f t="shared" si="23"/>
        <v>19417660</v>
      </c>
    </row>
    <row r="116" spans="1:9">
      <c r="A116" s="20" t="s">
        <v>100</v>
      </c>
      <c r="B116" s="19">
        <f t="shared" ref="B116:D116" si="24">SUM(B114:B115)</f>
        <v>49391220</v>
      </c>
      <c r="C116" s="19">
        <f t="shared" si="24"/>
        <v>0</v>
      </c>
      <c r="D116" s="19">
        <f t="shared" si="24"/>
        <v>49391220</v>
      </c>
      <c r="G116" s="19">
        <f t="shared" ref="G116:I116" si="25">SUM(G114:G115)</f>
        <v>49391220</v>
      </c>
      <c r="H116" s="19">
        <f t="shared" si="25"/>
        <v>0</v>
      </c>
      <c r="I116" s="19">
        <f t="shared" si="25"/>
        <v>49391220</v>
      </c>
    </row>
    <row r="117" spans="1:9">
      <c r="A117" s="18" t="s">
        <v>101</v>
      </c>
      <c r="B117" s="19">
        <f>B112+B116</f>
        <v>508189875.37</v>
      </c>
      <c r="C117" s="19">
        <f t="shared" ref="C117:D117" si="26">C112+C116</f>
        <v>0</v>
      </c>
      <c r="D117" s="19">
        <f t="shared" si="26"/>
        <v>508189875.37</v>
      </c>
      <c r="G117" s="19">
        <f>G112+G116</f>
        <v>508189875.37</v>
      </c>
      <c r="H117" s="19">
        <f t="shared" ref="H117:I117" si="27">H112+H116</f>
        <v>-173426529.96000001</v>
      </c>
      <c r="I117" s="19">
        <f t="shared" si="27"/>
        <v>334763345.40999997</v>
      </c>
    </row>
    <row r="118" spans="1:9">
      <c r="A118" s="17"/>
    </row>
    <row r="119" spans="1:9">
      <c r="A119" s="21" t="s">
        <v>102</v>
      </c>
      <c r="B119" s="19">
        <f>B70+B76+B102+B117</f>
        <v>1937273955.3299999</v>
      </c>
      <c r="C119" s="19">
        <f t="shared" ref="C119:D119" si="28">C70+C76+C102+C117</f>
        <v>0</v>
      </c>
      <c r="D119" s="19">
        <f t="shared" si="28"/>
        <v>1937273955.3299999</v>
      </c>
      <c r="G119" s="19">
        <f>G70+G76+G102+G117</f>
        <v>1937273955.3299999</v>
      </c>
      <c r="H119" s="19">
        <f t="shared" ref="H119:I119" si="29">H70+H76+H102+H117</f>
        <v>-173426529.96000001</v>
      </c>
      <c r="I119" s="19">
        <f t="shared" si="29"/>
        <v>1763847425.3699999</v>
      </c>
    </row>
  </sheetData>
  <mergeCells count="4">
    <mergeCell ref="A1:I1"/>
    <mergeCell ref="B2:I2"/>
    <mergeCell ref="B64:D64"/>
    <mergeCell ref="G64:I6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1"/>
  <sheetViews>
    <sheetView zoomScale="90" zoomScaleNormal="90" workbookViewId="0">
      <selection sqref="A1:D1"/>
    </sheetView>
  </sheetViews>
  <sheetFormatPr baseColWidth="10" defaultRowHeight="12.75"/>
  <cols>
    <col min="1" max="1" width="60.7109375" style="13" customWidth="1"/>
    <col min="2" max="4" width="14.7109375" style="13" customWidth="1"/>
    <col min="5" max="16384" width="11.42578125" style="13"/>
  </cols>
  <sheetData>
    <row r="1" spans="1:4">
      <c r="A1" s="35" t="s">
        <v>109</v>
      </c>
      <c r="B1" s="35"/>
      <c r="C1" s="35"/>
      <c r="D1" s="35"/>
    </row>
    <row r="2" spans="1:4">
      <c r="A2" s="24" t="s">
        <v>110</v>
      </c>
      <c r="B2" s="35"/>
      <c r="C2" s="35"/>
      <c r="D2" s="35"/>
    </row>
    <row r="3" spans="1:4">
      <c r="A3" s="24" t="s">
        <v>111</v>
      </c>
      <c r="B3" s="25" t="s">
        <v>112</v>
      </c>
      <c r="C3" s="25" t="s">
        <v>55</v>
      </c>
      <c r="D3" s="25" t="s">
        <v>9</v>
      </c>
    </row>
    <row r="4" spans="1:4">
      <c r="A4" s="26" t="s">
        <v>57</v>
      </c>
      <c r="B4" s="27">
        <f>SUM(B5:B6)</f>
        <v>640386100.20000005</v>
      </c>
      <c r="C4" s="27">
        <f>SUM(C5:C6)</f>
        <v>0</v>
      </c>
      <c r="D4" s="27">
        <f>SUM(B4:C4)</f>
        <v>640386100.20000005</v>
      </c>
    </row>
    <row r="5" spans="1:4">
      <c r="A5" s="28" t="s">
        <v>58</v>
      </c>
      <c r="B5" s="6">
        <v>589708530.20000005</v>
      </c>
      <c r="C5" s="6">
        <v>0</v>
      </c>
      <c r="D5" s="6">
        <f t="shared" ref="D5:D40" si="0">SUM(B5:C5)</f>
        <v>589708530.20000005</v>
      </c>
    </row>
    <row r="6" spans="1:4">
      <c r="A6" s="28" t="s">
        <v>98</v>
      </c>
      <c r="B6" s="6">
        <v>50677570</v>
      </c>
      <c r="C6" s="6">
        <v>0</v>
      </c>
      <c r="D6" s="6">
        <f t="shared" si="0"/>
        <v>50677570</v>
      </c>
    </row>
    <row r="7" spans="1:4">
      <c r="A7" s="26" t="s">
        <v>62</v>
      </c>
      <c r="B7" s="27">
        <f>SUM(B8:B10)</f>
        <v>487192850</v>
      </c>
      <c r="C7" s="27">
        <f>SUM(C8:C10)</f>
        <v>0</v>
      </c>
      <c r="D7" s="27">
        <f t="shared" si="0"/>
        <v>487192850</v>
      </c>
    </row>
    <row r="8" spans="1:4">
      <c r="A8" s="28" t="s">
        <v>63</v>
      </c>
      <c r="B8" s="6">
        <v>579218490</v>
      </c>
      <c r="C8" s="6">
        <v>0</v>
      </c>
      <c r="D8" s="6">
        <f t="shared" si="0"/>
        <v>579218490</v>
      </c>
    </row>
    <row r="9" spans="1:4">
      <c r="A9" s="28" t="s">
        <v>98</v>
      </c>
      <c r="B9" s="6">
        <v>-254076860</v>
      </c>
      <c r="C9" s="6">
        <v>0</v>
      </c>
      <c r="D9" s="6">
        <f t="shared" si="0"/>
        <v>-254076860</v>
      </c>
    </row>
    <row r="10" spans="1:4">
      <c r="A10" s="28" t="s">
        <v>113</v>
      </c>
      <c r="B10" s="6">
        <v>162051220</v>
      </c>
      <c r="C10" s="6">
        <v>0</v>
      </c>
      <c r="D10" s="6">
        <f t="shared" si="0"/>
        <v>162051220</v>
      </c>
    </row>
    <row r="11" spans="1:4">
      <c r="A11" s="26" t="s">
        <v>114</v>
      </c>
      <c r="B11" s="27">
        <f>B12+B15+B18+B21+B24+B27</f>
        <v>301505129.75999999</v>
      </c>
      <c r="C11" s="27">
        <f>C12+C15+C18+C21+C24+C27</f>
        <v>0</v>
      </c>
      <c r="D11" s="27">
        <f t="shared" si="0"/>
        <v>301505129.75999999</v>
      </c>
    </row>
    <row r="12" spans="1:4">
      <c r="A12" s="7" t="s">
        <v>68</v>
      </c>
      <c r="B12" s="8">
        <f>SUM(B13:B14)</f>
        <v>3476709.96</v>
      </c>
      <c r="C12" s="8">
        <f>SUM(C13:C14)</f>
        <v>0</v>
      </c>
      <c r="D12" s="8">
        <f t="shared" si="0"/>
        <v>3476709.96</v>
      </c>
    </row>
    <row r="13" spans="1:4">
      <c r="A13" s="28" t="s">
        <v>69</v>
      </c>
      <c r="B13" s="6">
        <v>3495009.96</v>
      </c>
      <c r="C13" s="6">
        <v>0</v>
      </c>
      <c r="D13" s="6">
        <f t="shared" si="0"/>
        <v>3495009.96</v>
      </c>
    </row>
    <row r="14" spans="1:4">
      <c r="A14" s="28" t="s">
        <v>98</v>
      </c>
      <c r="B14" s="6">
        <v>-18300</v>
      </c>
      <c r="C14" s="6">
        <v>0</v>
      </c>
      <c r="D14" s="6">
        <f t="shared" si="0"/>
        <v>-18300</v>
      </c>
    </row>
    <row r="15" spans="1:4">
      <c r="A15" s="7" t="s">
        <v>72</v>
      </c>
      <c r="B15" s="8">
        <f>SUM(B16:B17)</f>
        <v>9391389.9199999999</v>
      </c>
      <c r="C15" s="8">
        <f>SUM(C16:C17)</f>
        <v>0</v>
      </c>
      <c r="D15" s="8">
        <f t="shared" si="0"/>
        <v>9391389.9199999999</v>
      </c>
    </row>
    <row r="16" spans="1:4">
      <c r="A16" s="28" t="s">
        <v>73</v>
      </c>
      <c r="B16" s="6">
        <v>10953859.92</v>
      </c>
      <c r="C16" s="6">
        <v>0</v>
      </c>
      <c r="D16" s="6">
        <f t="shared" si="0"/>
        <v>10953859.92</v>
      </c>
    </row>
    <row r="17" spans="1:4">
      <c r="A17" s="28" t="s">
        <v>98</v>
      </c>
      <c r="B17" s="6">
        <v>-1562470</v>
      </c>
      <c r="C17" s="6">
        <v>0</v>
      </c>
      <c r="D17" s="6">
        <f t="shared" si="0"/>
        <v>-1562470</v>
      </c>
    </row>
    <row r="18" spans="1:4">
      <c r="A18" s="7" t="s">
        <v>76</v>
      </c>
      <c r="B18" s="8">
        <f>SUM(B19:B20)</f>
        <v>144152529.91999999</v>
      </c>
      <c r="C18" s="8">
        <f>SUM(C19:C20)</f>
        <v>0</v>
      </c>
      <c r="D18" s="8">
        <f t="shared" si="0"/>
        <v>144152529.91999999</v>
      </c>
    </row>
    <row r="19" spans="1:4">
      <c r="A19" s="28" t="s">
        <v>77</v>
      </c>
      <c r="B19" s="6">
        <v>143994889.91999999</v>
      </c>
      <c r="C19" s="6">
        <v>0</v>
      </c>
      <c r="D19" s="6">
        <f t="shared" si="0"/>
        <v>143994889.91999999</v>
      </c>
    </row>
    <row r="20" spans="1:4">
      <c r="A20" s="28" t="s">
        <v>98</v>
      </c>
      <c r="B20" s="6">
        <v>157640</v>
      </c>
      <c r="C20" s="6">
        <v>0</v>
      </c>
      <c r="D20" s="6">
        <f t="shared" si="0"/>
        <v>157640</v>
      </c>
    </row>
    <row r="21" spans="1:4">
      <c r="A21" s="7" t="s">
        <v>80</v>
      </c>
      <c r="B21" s="8">
        <f>SUM(B22:B23)</f>
        <v>111499049.95999999</v>
      </c>
      <c r="C21" s="8">
        <f>SUM(C22:C23)</f>
        <v>0</v>
      </c>
      <c r="D21" s="8">
        <f t="shared" si="0"/>
        <v>111499049.95999999</v>
      </c>
    </row>
    <row r="22" spans="1:4">
      <c r="A22" s="28" t="s">
        <v>81</v>
      </c>
      <c r="B22" s="6">
        <v>119448489.95999999</v>
      </c>
      <c r="C22" s="6">
        <v>0</v>
      </c>
      <c r="D22" s="6">
        <f t="shared" si="0"/>
        <v>119448489.95999999</v>
      </c>
    </row>
    <row r="23" spans="1:4">
      <c r="A23" s="28" t="s">
        <v>98</v>
      </c>
      <c r="B23" s="6">
        <v>-7949440</v>
      </c>
      <c r="C23" s="6">
        <v>0</v>
      </c>
      <c r="D23" s="6">
        <f t="shared" si="0"/>
        <v>-7949440</v>
      </c>
    </row>
    <row r="24" spans="1:4">
      <c r="A24" s="7" t="s">
        <v>84</v>
      </c>
      <c r="B24" s="8">
        <f>SUM(B25:B26)</f>
        <v>184920</v>
      </c>
      <c r="C24" s="8">
        <f>SUM(C25:C26)</f>
        <v>0</v>
      </c>
      <c r="D24" s="8">
        <f t="shared" si="0"/>
        <v>184920</v>
      </c>
    </row>
    <row r="25" spans="1:4">
      <c r="A25" s="28" t="s">
        <v>85</v>
      </c>
      <c r="B25" s="6">
        <v>242490</v>
      </c>
      <c r="C25" s="6">
        <v>0</v>
      </c>
      <c r="D25" s="6">
        <f t="shared" si="0"/>
        <v>242490</v>
      </c>
    </row>
    <row r="26" spans="1:4">
      <c r="A26" s="28" t="s">
        <v>98</v>
      </c>
      <c r="B26" s="6">
        <v>-57570</v>
      </c>
      <c r="C26" s="6">
        <v>0</v>
      </c>
      <c r="D26" s="6">
        <f t="shared" si="0"/>
        <v>-57570</v>
      </c>
    </row>
    <row r="27" spans="1:4">
      <c r="A27" s="7" t="s">
        <v>88</v>
      </c>
      <c r="B27" s="8">
        <f>SUM(B28:B29)</f>
        <v>32800530</v>
      </c>
      <c r="C27" s="8">
        <f>SUM(C28:C29)</f>
        <v>0</v>
      </c>
      <c r="D27" s="8">
        <f t="shared" si="0"/>
        <v>32800530</v>
      </c>
    </row>
    <row r="28" spans="1:4">
      <c r="A28" s="28" t="s">
        <v>89</v>
      </c>
      <c r="B28" s="6">
        <v>31413540</v>
      </c>
      <c r="C28" s="6">
        <v>0</v>
      </c>
      <c r="D28" s="6">
        <f t="shared" si="0"/>
        <v>31413540</v>
      </c>
    </row>
    <row r="29" spans="1:4">
      <c r="A29" s="28" t="s">
        <v>98</v>
      </c>
      <c r="B29" s="6">
        <v>1386990</v>
      </c>
      <c r="C29" s="6">
        <v>0</v>
      </c>
      <c r="D29" s="6">
        <f t="shared" si="0"/>
        <v>1386990</v>
      </c>
    </row>
    <row r="30" spans="1:4">
      <c r="A30" s="26" t="s">
        <v>115</v>
      </c>
      <c r="B30" s="27">
        <f>B31+B36</f>
        <v>508189875.37</v>
      </c>
      <c r="C30" s="27">
        <f>C31+C36</f>
        <v>-173426529.96000001</v>
      </c>
      <c r="D30" s="27">
        <f t="shared" si="0"/>
        <v>334763345.40999997</v>
      </c>
    </row>
    <row r="31" spans="1:4">
      <c r="A31" s="7" t="s">
        <v>37</v>
      </c>
      <c r="B31" s="8">
        <f>SUM(B32:B35)</f>
        <v>458798655.37</v>
      </c>
      <c r="C31" s="8">
        <f>SUM(C32:C35)</f>
        <v>-173426529.96000001</v>
      </c>
      <c r="D31" s="8">
        <f t="shared" si="0"/>
        <v>285372125.40999997</v>
      </c>
    </row>
    <row r="32" spans="1:4">
      <c r="A32" s="29" t="s">
        <v>94</v>
      </c>
      <c r="B32" s="6">
        <v>0</v>
      </c>
      <c r="C32" s="14">
        <v>-173426529.96000001</v>
      </c>
      <c r="D32" s="6">
        <f t="shared" si="0"/>
        <v>-173426529.96000001</v>
      </c>
    </row>
    <row r="33" spans="1:4">
      <c r="A33" s="29" t="s">
        <v>38</v>
      </c>
      <c r="B33" s="6">
        <v>14997610</v>
      </c>
      <c r="C33" s="6">
        <v>0</v>
      </c>
      <c r="D33" s="6">
        <f t="shared" si="0"/>
        <v>14997610</v>
      </c>
    </row>
    <row r="34" spans="1:4">
      <c r="A34" s="29" t="s">
        <v>39</v>
      </c>
      <c r="B34" s="6">
        <v>26300000</v>
      </c>
      <c r="C34" s="6">
        <v>0</v>
      </c>
      <c r="D34" s="6">
        <f t="shared" si="0"/>
        <v>26300000</v>
      </c>
    </row>
    <row r="35" spans="1:4">
      <c r="A35" s="29" t="s">
        <v>116</v>
      </c>
      <c r="B35" s="6">
        <v>417501045.37</v>
      </c>
      <c r="C35" s="6">
        <v>0</v>
      </c>
      <c r="D35" s="6">
        <f t="shared" si="0"/>
        <v>417501045.37</v>
      </c>
    </row>
    <row r="36" spans="1:4">
      <c r="A36" s="7" t="s">
        <v>98</v>
      </c>
      <c r="B36" s="8">
        <f>SUM(B37:B40)</f>
        <v>49391220</v>
      </c>
      <c r="C36" s="8">
        <f>SUM(C37:C40)</f>
        <v>0</v>
      </c>
      <c r="D36" s="8">
        <f t="shared" si="0"/>
        <v>49391220</v>
      </c>
    </row>
    <row r="37" spans="1:4">
      <c r="A37" s="29" t="s">
        <v>117</v>
      </c>
      <c r="B37" s="6">
        <v>0</v>
      </c>
      <c r="C37" s="6">
        <v>0</v>
      </c>
      <c r="D37" s="6">
        <f t="shared" si="0"/>
        <v>0</v>
      </c>
    </row>
    <row r="38" spans="1:4">
      <c r="A38" s="29" t="s">
        <v>118</v>
      </c>
      <c r="B38" s="6">
        <v>0</v>
      </c>
      <c r="C38" s="6">
        <v>0</v>
      </c>
      <c r="D38" s="6">
        <f t="shared" si="0"/>
        <v>0</v>
      </c>
    </row>
    <row r="39" spans="1:4">
      <c r="A39" s="29" t="s">
        <v>119</v>
      </c>
      <c r="B39" s="6">
        <v>29973560</v>
      </c>
      <c r="C39" s="6">
        <v>0</v>
      </c>
      <c r="D39" s="6">
        <f t="shared" si="0"/>
        <v>29973560</v>
      </c>
    </row>
    <row r="40" spans="1:4" ht="13.5" thickBot="1">
      <c r="A40" s="29" t="s">
        <v>120</v>
      </c>
      <c r="B40" s="6">
        <v>19417660</v>
      </c>
      <c r="C40" s="6">
        <v>0</v>
      </c>
      <c r="D40" s="6">
        <f t="shared" si="0"/>
        <v>19417660</v>
      </c>
    </row>
    <row r="41" spans="1:4" ht="13.5" thickTop="1">
      <c r="A41" s="11" t="s">
        <v>102</v>
      </c>
      <c r="B41" s="12">
        <f>B4+B7+B11+B30</f>
        <v>1937273955.3299999</v>
      </c>
      <c r="C41" s="12">
        <f>C4+C7+C11+C30</f>
        <v>-173426529.96000001</v>
      </c>
      <c r="D41" s="12">
        <f>D4+D7+D11+D30</f>
        <v>1763847425.3699999</v>
      </c>
    </row>
  </sheetData>
  <mergeCells count="2">
    <mergeCell ref="A1:D1"/>
    <mergeCell ref="B2:D2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de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2014-07-01T12:37:09Z</dcterms:created>
  <dcterms:modified xsi:type="dcterms:W3CDTF">2015-02-03T18:24:37Z</dcterms:modified>
</cp:coreProperties>
</file>