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6.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LOFIGRP4\ces\3er mandat CES\12. CT MEMÒRIA\Memòria del CES\4. Memòria 2020\Material per penjar a la web\"/>
    </mc:Choice>
  </mc:AlternateContent>
  <xr:revisionPtr revIDLastSave="0" documentId="13_ncr:1_{E81401C9-8CF4-4495-B517-DFDFD32A2736}" xr6:coauthVersionLast="47" xr6:coauthVersionMax="47" xr10:uidLastSave="{00000000-0000-0000-0000-000000000000}"/>
  <bookViews>
    <workbookView xWindow="-120" yWindow="-120" windowWidth="21840" windowHeight="13140" tabRatio="500" xr2:uid="{00000000-000D-0000-FFFF-FFFF00000000}"/>
  </bookViews>
  <sheets>
    <sheet name="Índex de quadres i gràfics" sheetId="1" r:id="rId1"/>
    <sheet name="Q1" sheetId="2" r:id="rId2"/>
    <sheet name="G1" sheetId="3" r:id="rId3"/>
    <sheet name="Q2" sheetId="4" r:id="rId4"/>
    <sheet name="Q3" sheetId="5" r:id="rId5"/>
    <sheet name="Q4" sheetId="6" r:id="rId6"/>
    <sheet name="Q5" sheetId="7" r:id="rId7"/>
    <sheet name="Q6" sheetId="8" r:id="rId8"/>
    <sheet name="G2" sheetId="9" r:id="rId9"/>
    <sheet name="G3" sheetId="10" r:id="rId10"/>
    <sheet name="G4" sheetId="11" r:id="rId11"/>
    <sheet name="Q7" sheetId="12" r:id="rId12"/>
    <sheet name="G5" sheetId="13" r:id="rId13"/>
    <sheet name="Q8" sheetId="14" r:id="rId14"/>
    <sheet name="Q9" sheetId="15" r:id="rId15"/>
    <sheet name="Q10" sheetId="16" r:id="rId16"/>
    <sheet name="G6" sheetId="17" r:id="rId17"/>
    <sheet name="Q11" sheetId="18" r:id="rId18"/>
    <sheet name="Q12" sheetId="19" r:id="rId19"/>
    <sheet name="Q13" sheetId="20" r:id="rId20"/>
    <sheet name="Q14" sheetId="21" r:id="rId21"/>
    <sheet name="A1" sheetId="22" r:id="rId22"/>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8" i="21" l="1"/>
  <c r="H7" i="21"/>
  <c r="H6" i="21"/>
  <c r="H5" i="21"/>
  <c r="H4" i="21"/>
  <c r="H3" i="21"/>
  <c r="H8" i="20"/>
  <c r="H7" i="20"/>
  <c r="H6" i="20"/>
  <c r="H5" i="20"/>
  <c r="H4" i="20"/>
  <c r="H3" i="20"/>
  <c r="I6" i="19"/>
  <c r="F9" i="18"/>
  <c r="F8" i="18"/>
  <c r="F7" i="18"/>
  <c r="F6" i="18"/>
  <c r="F5" i="18"/>
  <c r="F4" i="18"/>
  <c r="F12" i="16"/>
  <c r="F11" i="16"/>
  <c r="G9" i="15"/>
  <c r="G8" i="15"/>
  <c r="G7" i="15"/>
  <c r="G6" i="15"/>
  <c r="G5" i="15"/>
  <c r="G4" i="15"/>
  <c r="F8" i="13"/>
  <c r="E8" i="13"/>
  <c r="D8" i="13"/>
  <c r="C8" i="13"/>
  <c r="B8" i="13"/>
  <c r="F7" i="13"/>
  <c r="E7" i="13"/>
  <c r="D7" i="13"/>
  <c r="C7" i="13"/>
  <c r="B7" i="13"/>
  <c r="F6" i="13"/>
  <c r="E6" i="13"/>
  <c r="D6" i="13"/>
  <c r="C6" i="13"/>
  <c r="B6" i="13"/>
  <c r="F5" i="13"/>
  <c r="E5" i="13"/>
  <c r="D5" i="13"/>
  <c r="C5" i="13"/>
  <c r="B5" i="13"/>
  <c r="F4" i="13"/>
  <c r="E4" i="13"/>
  <c r="D4" i="13"/>
  <c r="C4" i="13"/>
  <c r="B4" i="13"/>
  <c r="F3" i="13"/>
  <c r="E3" i="13"/>
  <c r="D3" i="13"/>
  <c r="C3" i="13"/>
  <c r="B3" i="13"/>
  <c r="H5" i="10"/>
  <c r="M4" i="10"/>
  <c r="L5" i="10" s="1"/>
  <c r="F4" i="10"/>
  <c r="B27" i="9"/>
  <c r="C9" i="8"/>
  <c r="D9" i="8" s="1"/>
  <c r="B9" i="8"/>
  <c r="D8" i="8"/>
  <c r="D7" i="8"/>
  <c r="D6" i="8"/>
  <c r="D5" i="8"/>
  <c r="D4" i="8"/>
  <c r="D3" i="8"/>
  <c r="C11" i="7"/>
  <c r="B11" i="7"/>
  <c r="D10" i="7"/>
  <c r="D9" i="7"/>
  <c r="D8" i="7"/>
  <c r="D7" i="7"/>
  <c r="D6" i="7"/>
  <c r="D5" i="7"/>
  <c r="D4" i="7"/>
  <c r="D3" i="7"/>
  <c r="C16" i="6"/>
  <c r="D16" i="6" s="1"/>
  <c r="B16" i="6"/>
  <c r="D15" i="6"/>
  <c r="D14" i="6"/>
  <c r="D13" i="6"/>
  <c r="D11" i="6"/>
  <c r="D10" i="6"/>
  <c r="D8" i="6"/>
  <c r="D7" i="6"/>
  <c r="D6" i="6"/>
  <c r="D4" i="6"/>
  <c r="D3" i="6"/>
  <c r="E21" i="5"/>
  <c r="C21" i="5"/>
  <c r="F12" i="5"/>
  <c r="F11" i="5"/>
  <c r="F10" i="5"/>
  <c r="F9" i="5"/>
  <c r="F8" i="5"/>
  <c r="F7" i="5"/>
  <c r="F6" i="5"/>
  <c r="F5" i="5"/>
  <c r="F4" i="5"/>
  <c r="C10" i="2"/>
  <c r="D11" i="7" l="1"/>
  <c r="J5" i="10"/>
  <c r="I5" i="10"/>
  <c r="K5" i="10"/>
  <c r="M5" i="10"/>
</calcChain>
</file>

<file path=xl/sharedStrings.xml><?xml version="1.0" encoding="utf-8"?>
<sst xmlns="http://schemas.openxmlformats.org/spreadsheetml/2006/main" count="399" uniqueCount="256">
  <si>
    <t>Memòria sobre l'economia, el treball i la societat de les Illes Balears 2020</t>
  </si>
  <si>
    <t>Índex de quadres i gràfics III.10. Llengua i cultura</t>
  </si>
  <si>
    <t xml:space="preserve">Quadre III.-10.1. </t>
  </si>
  <si>
    <t xml:space="preserve">Pressupost en cultura previst al Pacte de Reactivació Illes Balears </t>
  </si>
  <si>
    <t xml:space="preserve">Gràfic III-10.1. </t>
  </si>
  <si>
    <t>Estratègia del Govern de les Illes Balears en relació amb els efectes de la covid-19 en l'àmbit cultural 2020</t>
  </si>
  <si>
    <t xml:space="preserve">Quadre III-10.2. </t>
  </si>
  <si>
    <t xml:space="preserve">Convocatòries específiques per a pal·liar l'efecte covid-19 en els sectors culturals </t>
  </si>
  <si>
    <t xml:space="preserve">Quadre III-10.3. </t>
  </si>
  <si>
    <t>Pressupost del Govern de les Illes Balears en matèria de cultura 2019-2020</t>
  </si>
  <si>
    <t xml:space="preserve">Quadre III-10.4. </t>
  </si>
  <si>
    <t>Pressupost del Consell de Mallorca en matèria de cultura 2019-2020</t>
  </si>
  <si>
    <t xml:space="preserve">Quadre III-10.5. </t>
  </si>
  <si>
    <t>Pressupost del Consell de Menorca en matèria de cultura 2019-2020</t>
  </si>
  <si>
    <t xml:space="preserve">Quadre III-10.6. </t>
  </si>
  <si>
    <t>Pressupost del Consell d'Eivissa en matèria de cultura 2019-2020</t>
  </si>
  <si>
    <t xml:space="preserve">Gràfic III-10.2. </t>
  </si>
  <si>
    <t>Evolució del nombre d'empreses culturals a les Illes Balears 2019-2020</t>
  </si>
  <si>
    <t xml:space="preserve">Gràfic III-10.3. </t>
  </si>
  <si>
    <t>Empreses per nombre d'assalariats. 2020</t>
  </si>
  <si>
    <t xml:space="preserve">Gràfic  III-10.4. </t>
  </si>
  <si>
    <t xml:space="preserve">Quadre III-10.7. </t>
  </si>
  <si>
    <t>Evolució de la població per illes (2015-2020)</t>
  </si>
  <si>
    <t>Gràfic III-10.5.</t>
  </si>
  <si>
    <t xml:space="preserve">Evolució de la població per illes prenent com a punt de partida la població del 2015 (2015-2020) 
</t>
  </si>
  <si>
    <t xml:space="preserve">Quadre III-10.8. </t>
  </si>
  <si>
    <t>Ús de la llengua catalana en els exàmens de selectivitat a les Balears per illes (2007-2020)</t>
  </si>
  <si>
    <t>Quadre III-10.9.</t>
  </si>
  <si>
    <t>Matrícules de cursos presencials de català de les escoles oficials d’idiomes (EOI) a les Illes Balears per nivell d'acreditació a què opten (2020-2021)</t>
  </si>
  <si>
    <t xml:space="preserve">Quadre III-10.10. </t>
  </si>
  <si>
    <t>Cursos generals de llengua catalana a l'Institut d’Estudis Baleàrics (2016-2020)</t>
  </si>
  <si>
    <t>Gràfic III-10.6.</t>
  </si>
  <si>
    <t xml:space="preserve">Quadre III-10.11. </t>
  </si>
  <si>
    <t>Inscripcions als cursos de català de l'EBAP per nivells (2020)</t>
  </si>
  <si>
    <t xml:space="preserve">Quadre III-10.12. </t>
  </si>
  <si>
    <t>Inscripcions als cursos de català de l’Escola Municipal de Mallorquí de Manacor (2016-2020)</t>
  </si>
  <si>
    <t xml:space="preserve">Quadre III-10.13. </t>
  </si>
  <si>
    <t>Certificats emesos per la Direcció General de Política Lingüística (2015-2020)</t>
  </si>
  <si>
    <t>Quadre III-10.14.</t>
  </si>
  <si>
    <t>Certificats emesos per l'Escola Balear d'Administració Pública (2014-2019)</t>
  </si>
  <si>
    <t>Convocatòries del Govern de les Illes Balears 2021. Convocatòries d'urgència covid-19 i convocatòries ordinàries</t>
  </si>
  <si>
    <t xml:space="preserve">Quadre III.-10.1. Pressupost en cultura previst al Pacte de Reactivació Illes Balears </t>
  </si>
  <si>
    <t>Pla de xoc per a la cultura de les Illes Balears</t>
  </si>
  <si>
    <t>Fons extraordinari per a la sostenibilitat del sector cultural</t>
  </si>
  <si>
    <t>Fons extraordinari per a la producció creativa i la recerca cultural</t>
  </si>
  <si>
    <t>Fons de propostes culturals adreçat als gestors culturals</t>
  </si>
  <si>
    <t>Pla de reactivació de la cultura</t>
  </si>
  <si>
    <t>Estratègia de digitalització i foment de la tecnologia</t>
  </si>
  <si>
    <t>Estratègia per a la creació de nous públics</t>
  </si>
  <si>
    <t>Pla d’internacionalització i promoció de la cultura balear</t>
  </si>
  <si>
    <t>Total eix 9</t>
  </si>
  <si>
    <t>Gràfic III-10.1. Estratègia del Govern de les Illes Balears en relació amb els efectes de la covid-19 en l'àmbit cultural 2020</t>
  </si>
  <si>
    <t xml:space="preserve">Quadre III-10.2. Convocatòries específiques per a pal·liar l'efecte covid-19 en els sectors culturals </t>
  </si>
  <si>
    <t>Convocatòries d'urgència covid</t>
  </si>
  <si>
    <t>Organisme</t>
  </si>
  <si>
    <t>Data de publicació</t>
  </si>
  <si>
    <t>Convocatòria d'urgència covid-19 per a arts escèniques</t>
  </si>
  <si>
    <t>IEB</t>
  </si>
  <si>
    <t>16 d'abril de 2020</t>
  </si>
  <si>
    <t>Convocatòria d'urgència covid-19 per a arts visuals</t>
  </si>
  <si>
    <t>Convocatòria d’urgència per donar suport a activitats de projecció de la literatura, el pensament, el còmic i la il·lustració de les Illes Balears fins al 20 d’abril de 2020 i donar suport a les activitats desenvolupades durant l’any 2019 (des del 4 d'octubre)</t>
  </si>
  <si>
    <t>Subvencions d’urgència per donar suport a activitats de projecció de la música i dels músics, intèrprets i compositors de les Illes Balears fins al 20 d’abril de 2020 i a les activitats desenvolupades l’any 2019</t>
  </si>
  <si>
    <t xml:space="preserve">Subvencions d'urgència per donar suport a l'intercanvi entre les Illes Balears i a la projecció exterior de projectes audiovisuals </t>
  </si>
  <si>
    <t>ICIB</t>
  </si>
  <si>
    <t>18 d'abril del de 2020</t>
  </si>
  <si>
    <t>Ajudes, amb caràcter d'urgència, pel procediment de registre d'entrada, per donar suport als professionals autònoms del sector cultural en el marc de la situació d'emergència de salut pública provocada per la pandèmia de covid-19</t>
  </si>
  <si>
    <t>Conselleria de Presidència, Cultura i Igualtat</t>
  </si>
  <si>
    <t>22 de juny de 2020</t>
  </si>
  <si>
    <t>Convocatòria d’ajuts pel procediment de concurs, amb caràcter d’urgència, per a la sostenibilitat de les indústries culturals</t>
  </si>
  <si>
    <t>Despeses realitzades en relació amb activitats ajornades o suspeses de fires i festivals, i trobades i jornades professionals del món de la cultura</t>
  </si>
  <si>
    <t>25 de juny de 2020</t>
  </si>
  <si>
    <t>Ajudes pel procediment de registre d'entrada per donar suport a les associacions i entitats sense ànim de lucre del sector cultural en el marc de la situació d'emergència de salut pública provocada per la pandèmia de covid-19</t>
  </si>
  <si>
    <t>8 de juliol de 2020</t>
  </si>
  <si>
    <t>Convocatòria Creació</t>
  </si>
  <si>
    <t>23 de juliol de 2020</t>
  </si>
  <si>
    <t>Convocatòria d'investigació</t>
  </si>
  <si>
    <t>30 de juliol de 2020</t>
  </si>
  <si>
    <t>Suport al sector audiovisual de les Illes Balears, amb la contribució a produccions i coproduccions</t>
  </si>
  <si>
    <t>5 de setembre de 2020</t>
  </si>
  <si>
    <t>Subvencions per a projectes culturals de l'any 2020.</t>
  </si>
  <si>
    <t>28 de novembre de 2020</t>
  </si>
  <si>
    <t>Font: Recerca per departaments a través del cercador de la CAIB a https://www.caib.es/seucaib/ca/tramites?pag=0&amp;regs_pag=10</t>
  </si>
  <si>
    <t>Quadre III-10.3. Pressupost del Govern de les Illes Balears en matèria de cultura 2019-2020</t>
  </si>
  <si>
    <t>Variació 2019-2020</t>
  </si>
  <si>
    <t>Delegació de la Presidència per a la Cultura</t>
  </si>
  <si>
    <t>Institut d'Estudis Baleàrics</t>
  </si>
  <si>
    <t>Institut d'Indústries Culturals</t>
  </si>
  <si>
    <t>Orquestra Simfònica IB</t>
  </si>
  <si>
    <t>Es Baluard Museu d'Art Contemporani</t>
  </si>
  <si>
    <t>Museu i Centre de Cultura de Formentera</t>
  </si>
  <si>
    <t>Institut Ramon Llull</t>
  </si>
  <si>
    <t>Eivissa patrimoni de la humanitat</t>
  </si>
  <si>
    <t>Aportacions a corporacions locals</t>
  </si>
  <si>
    <t>Aportacions de capital (ens local i sector instrumental)</t>
  </si>
  <si>
    <t>Altres despeses (personal, subvencions, bens i serveis...)</t>
  </si>
  <si>
    <t>Biblioteca Pública de Palma</t>
  </si>
  <si>
    <t>Arxiu del Regne de Mallorca</t>
  </si>
  <si>
    <t>Museu Arqueològic d'Eivissa i Formentera</t>
  </si>
  <si>
    <t>Museu de Mallorca</t>
  </si>
  <si>
    <t>Biblioteca Pública de Maó</t>
  </si>
  <si>
    <t>Museu de Menorca</t>
  </si>
  <si>
    <t>Arxiu General de l'Administració</t>
  </si>
  <si>
    <t>TOTAL</t>
  </si>
  <si>
    <t>Font: Govern de les Illes Balears. https://pressupostsillesbalears.cat/ca/</t>
  </si>
  <si>
    <t>Quadre III-10.4. Pressupost del Consell de Mallorca en matèria de cultura 2019-2020</t>
  </si>
  <si>
    <t>Biblioteques, museus i arxius</t>
  </si>
  <si>
    <t>Edifici Krekovic</t>
  </si>
  <si>
    <t>Fundació Mallorca Literària</t>
  </si>
  <si>
    <t>Promoció cultural</t>
  </si>
  <si>
    <t>Museu d'art</t>
  </si>
  <si>
    <t>Foment de la lectura</t>
  </si>
  <si>
    <t>Administració cultura</t>
  </si>
  <si>
    <t>Servei de patrimoni</t>
  </si>
  <si>
    <t>Museu Marítim</t>
  </si>
  <si>
    <t>Teatre Principal</t>
  </si>
  <si>
    <t>Fundació Teatre Principal</t>
  </si>
  <si>
    <t>Aportació extraordinària deute Teatre Principal</t>
  </si>
  <si>
    <t>Quadre III-10.5. Pressupost del Consell de Menorca en matèria de cultura 2019-2020</t>
  </si>
  <si>
    <t>Consell de Menorca</t>
  </si>
  <si>
    <t>Patrimoni històric</t>
  </si>
  <si>
    <t>Creació i promoció cultural</t>
  </si>
  <si>
    <t>Joventut</t>
  </si>
  <si>
    <t>Patrimoni documental i biblioteques</t>
  </si>
  <si>
    <t>Biblioteca Pública de Maó i arxiu històric</t>
  </si>
  <si>
    <t>Direcció del Departament de cultura i educació</t>
  </si>
  <si>
    <t>Política lingüística i cultura popular</t>
  </si>
  <si>
    <t>Quadre III-10.6. Pressupost del Consell d'Eivissa en matèria de cultura 2019-2020</t>
  </si>
  <si>
    <t>Consell d'Eivissa</t>
  </si>
  <si>
    <t>Protecció del patrimoni</t>
  </si>
  <si>
    <t>Campament Cala Jondal</t>
  </si>
  <si>
    <t>Pla Integral de Joventut</t>
  </si>
  <si>
    <t>Biblioteques públiques Cas Serres</t>
  </si>
  <si>
    <t>Equipaments culturals Cas Serres</t>
  </si>
  <si>
    <t>Gràfic III-10.2. Evolució del nombre d'empreses culturals a les Illes Balears 2019-2020</t>
  </si>
  <si>
    <t>Font: INE</t>
  </si>
  <si>
    <t>Nombre d'empreses culturals a les Illes Balears</t>
  </si>
  <si>
    <t>Variació del nombre d'empreses</t>
  </si>
  <si>
    <t>Gràfic III-10.3. Empreses per nombre d'assalariats. 2020</t>
  </si>
  <si>
    <t>Sense assalariats</t>
  </si>
  <si>
    <t>D’1 a 2</t>
  </si>
  <si>
    <t>De 3 a 9</t>
  </si>
  <si>
    <t>De 10 a 49</t>
  </si>
  <si>
    <t>Més de 50</t>
  </si>
  <si>
    <t>Font: Institut Nacional d’Estadística</t>
  </si>
  <si>
    <t>Illes Balears</t>
  </si>
  <si>
    <t>Nascuts IB+Cat+PV %</t>
  </si>
  <si>
    <t>Nascuts en altres CA %</t>
  </si>
  <si>
    <t>Nascuts a l'estranger %</t>
  </si>
  <si>
    <t>Mallorca</t>
  </si>
  <si>
    <t>Menorca</t>
  </si>
  <si>
    <t>Eivissa</t>
  </si>
  <si>
    <t>Formentera</t>
  </si>
  <si>
    <t>Font: Centre de Documentació Sociolingüística de les Illes Balears</t>
  </si>
  <si>
    <t>Quadre III-10.7. Evolució de la població per illes (2015-2020)</t>
  </si>
  <si>
    <t>Quadre III-10.8. Ús de la llengua catalana en els exàmens de selectivitat a les Balears per illes (2007-2020)</t>
  </si>
  <si>
    <t>Eivissa-Formentera</t>
  </si>
  <si>
    <t>Quadre III-10.9. Matrícules de cursos presencials de català de les escoles oficials d’idiomes (EOI) a les Illes Balears per nivell d'acreditació a què opten (2020-2021)</t>
  </si>
  <si>
    <t>Palma</t>
  </si>
  <si>
    <t>Calvià</t>
  </si>
  <si>
    <t>Inca</t>
  </si>
  <si>
    <t>Maó</t>
  </si>
  <si>
    <t>Total</t>
  </si>
  <si>
    <t>A1</t>
  </si>
  <si>
    <t>A2</t>
  </si>
  <si>
    <t>B1</t>
  </si>
  <si>
    <t>B2</t>
  </si>
  <si>
    <t>C1</t>
  </si>
  <si>
    <t>C2</t>
  </si>
  <si>
    <t>Font: EOI</t>
  </si>
  <si>
    <t>Quadre III-10.10. Cursos generals de llengua catalana a l'Institut d’Estudis Baleàrics (2016-2020)</t>
  </si>
  <si>
    <t>Presencials</t>
  </si>
  <si>
    <t>Semipresencials</t>
  </si>
  <si>
    <t>A distància</t>
  </si>
  <si>
    <t>Cursos</t>
  </si>
  <si>
    <t>Alumnes</t>
  </si>
  <si>
    <t>Q10</t>
  </si>
  <si>
    <t>Font: IEB; Govern de les Illes Balears</t>
  </si>
  <si>
    <t>Inscripcions als cursos de català del SAL (2011-2021)</t>
  </si>
  <si>
    <t>Nivells</t>
  </si>
  <si>
    <t>2011/2012</t>
  </si>
  <si>
    <t>2012/2013</t>
  </si>
  <si>
    <t>2013/2014</t>
  </si>
  <si>
    <t>2014/2015</t>
  </si>
  <si>
    <t>2015/2016</t>
  </si>
  <si>
    <t>2016/2017</t>
  </si>
  <si>
    <t>2017/2018</t>
  </si>
  <si>
    <t>2018/2019</t>
  </si>
  <si>
    <t>2019/2020</t>
  </si>
  <si>
    <t>2020/2021</t>
  </si>
  <si>
    <t>Inscrits</t>
  </si>
  <si>
    <t>Font: SAL; Consell Insular de Formentera</t>
  </si>
  <si>
    <t>Quadre III-10.11. Inscripcions als cursos de català de l'EBAP per nivells (2020)</t>
  </si>
  <si>
    <t>LA</t>
  </si>
  <si>
    <t>Font: EBAP</t>
  </si>
  <si>
    <t>Quadre III-10.12. Inscripcions als cursos de català de l’Escola Municipal de Mallorquí de Manacor (2016-2020)</t>
  </si>
  <si>
    <t>–</t>
  </si>
  <si>
    <t>Font: Escola Municipal de Mallorquí</t>
  </si>
  <si>
    <t>Quadre III-10.13. Certificats emesos per la Direcció General de Política Lingüística (2015-2020)</t>
  </si>
  <si>
    <t>Font: Direcció General de Política Lingüística</t>
  </si>
  <si>
    <t>Quadre III-10.14. Certificats emesos per l'Escola Balear d'Administració Pública (2014-2019)</t>
  </si>
  <si>
    <t>Font: EBAP; Govern de les Illes Balears</t>
  </si>
  <si>
    <t>Descripció</t>
  </si>
  <si>
    <t>Data publicació</t>
  </si>
  <si>
    <t>Convocatòria d’urgència per donar suport a activitats de projecció de la literatura, el pensament, el còmic i la il·lustració de les Illes Balears fins al 20 d’abril de 2020 i donar suport a les activitats desenvolupades durant l’any 2019(des del 4 d'octubre)</t>
  </si>
  <si>
    <t>16 d'abril 2020</t>
  </si>
  <si>
    <t xml:space="preserve">Subvencions d’urgència per donar suport a activitats de projecció de la música i dels músics, intèrprets i compositors de les Illes Balears fins al 20 d’abril de 2020 i a les activitats desenvolupades durant l’any 2019
</t>
  </si>
  <si>
    <t>22 de juny 2020</t>
  </si>
  <si>
    <t>25 de juny 2020</t>
  </si>
  <si>
    <t>Contribuir a compensar els perjudicis ocasionats a les associacions i entitats sense ànim de lucre, amb activitat econòmica, dels sectors de les arts escèniques, les arts visuals, la literatura, el pensament, el còmic i la il·lustració, la música, l'audiovisual, i el patrimoni immaterial i la gestió cultural de les Illes Balears, a causa de la suspensió o pèrdua d'activitat en els sector esmentats, durant el període comprès entre el 14 de març i el 30 de juny de 2020</t>
  </si>
  <si>
    <t>8 de juliol 2020</t>
  </si>
  <si>
    <t>Aquesta convocatòria té per objecte donar suport a la recerca, preparació i redacció de projectes d'investigació d'humanitats i de la cultura vinculats amb les Illes Balears. Els projectes han de ser originals i inèdits i han d'estar escrits en llengua catalana o en llengua castellana. Les ajudes tenen com a finalitat incentivar la recerca i la investigació en l'àmbit de les humanitats i de la cultura, per a la preparació i redacció de treballs d'investigació, projectes curatorials i de gestió cultural relacionats amb pràctiques artístiques, assajos històrics i literaris, entre d'altres.</t>
  </si>
  <si>
    <t xml:space="preserve">La convocatòria té per objectiu posar en valor la diversitat cinematogràfica de la comunitat autònoma, i fomentar el teixit industrial del sector audiovisual de les Balears, alhora que té una clara vocació de difusió estatal i internacional. Es despleguen quatre modalitats: una primera modalitat per a llargmetratges de ficció d’autoria balear (música, realització, guió o direcció); una segona modalitat per a llargmetratges documentals i unitats documentals per a televisió, la tercera modalitat per a llargmetratges d’animació; i la quarta modalitat és per a curtmetratges de ficció, animació i documentals. </t>
  </si>
  <si>
    <t xml:space="preserve">Subvencions per a projectes culturals de l'any 2020. </t>
  </si>
  <si>
    <t>28 de novembre del 2020</t>
  </si>
  <si>
    <t>Convocatòries Ordinàries</t>
  </si>
  <si>
    <t>2 de juliol 2020</t>
  </si>
  <si>
    <t>Convocatòria Coedicions</t>
  </si>
  <si>
    <t>1 d'agost 2020</t>
  </si>
  <si>
    <t>Convocatòria de Jornades d'Estudis Locals</t>
  </si>
  <si>
    <t>Convocatòria ordinària per donar suport a activitats de projecció de la literatura, el pensament, el còmic i la il·lustració de les Illes Balears fins al 20 d’abril de 2020 i donar suport a les activitats desenvolupades durant l’any 2019 (des del 4 d'octubre)</t>
  </si>
  <si>
    <t xml:space="preserve">Convocatòria ordinària per donar suport a activitats de projecció de la música i dels músics, intèrprets i compositors de les Illes Balears fins al 20 d’abril de 2020 i a les activitats desenvolupades durant l’any 2019 (des de l'1 de juliol)
</t>
  </si>
  <si>
    <t>8 d'agost 2020</t>
  </si>
  <si>
    <t>Convocatòria ordinària fires i festivals</t>
  </si>
  <si>
    <t>11 d'agost 2020</t>
  </si>
  <si>
    <t>Convocatòria ordinària arts visuals</t>
  </si>
  <si>
    <t>10 de setembre 2020</t>
  </si>
  <si>
    <t>Convocatòria ordinària arts escèniques</t>
  </si>
  <si>
    <t>1 d'octubre 2020</t>
  </si>
  <si>
    <t>Convocatòria TALENT IB arts escèniques</t>
  </si>
  <si>
    <t>Convocatòria Talent IB música</t>
  </si>
  <si>
    <t>Ajudes per a la promoció del territori de les Illes Balears com a espai per a rodatges</t>
  </si>
  <si>
    <t>27 de novembre 2020</t>
  </si>
  <si>
    <t>Font: Consell de Mallorca</t>
  </si>
  <si>
    <t>Font: Consell de Menorca</t>
  </si>
  <si>
    <t>Font: Consell d'Eïvissa</t>
  </si>
  <si>
    <t>Població per zona de naixement i illa de residència</t>
  </si>
  <si>
    <t>Inscripcions als cursos de català del SAL (2010-2020)</t>
  </si>
  <si>
    <t xml:space="preserve">Quadre IIIA-10.1. </t>
  </si>
  <si>
    <t>Quadre IIIA-10.1. Convocatòries del Govern de les Illes Balears 2021. Convocatòries d'urgència COVID-19 i convocatòries ordinàries</t>
  </si>
  <si>
    <t>Convocatòries d'urgència COVID</t>
  </si>
  <si>
    <t>Convocatòria d'urgència COVID-19 arts escèniques</t>
  </si>
  <si>
    <t>També seran subvencionables les despeses previstes com a subvencionables que ja s’hagin fet i estiguin vinculades a activitats cancel·lades o ajornades per causa de les mesures de prevenció decretades per les administracions públiques per lluitar contra la pandèmia de COVID-19.</t>
  </si>
  <si>
    <t>Convocatòria d'urgència COVID-19 arts visuals</t>
  </si>
  <si>
    <t>Aquesta convocatòria té per objecte contribuir a la projecció exterior de les arts visuals de les Illes Balears de caràcter professional corresponent al període comprès entre l'1 de desembre de 2019 i el 20 d'abril de 2020, amb la finalitat de fomentar l'intercanvi i la relació cultural entre Mallorca, Menorca, Eivissa i Formentera i entre les Illes Balears i l'exterior, i de pal·liar els efectes directes de les mesures en relació amb la pandèmia COVID-19. També són subvencionables per a les dues línies descrites en l'apartat 1.2 les despeses previstes com a subvencionables en l'apartat 1.2 que ja s'hagin fet i estiguin vinculades a activitats cancel·lades o ajornades per causa de les mesures de prevenció decretades per les administracions públiques per lluitar contra la pandèmia de COVID-19.</t>
  </si>
  <si>
    <t>Aquesta convocatòria té per objecte, d’una banda, donar suport al programa Talent IB, que té com a objectiu facilitar la mobilitat dels autors i editors entre les illes i entre aquestes i els territoris de parla catalana, durant el període comprès entre l’1 de desembre de 2019 i el 20 d’abril de 2020, i de l’altra, contribuir a la projecció exterior de la literatura, el pensament, el còmic i la il·lustració de les Illes Balears de caràcter professional durant el període comprès entre el 4 d’octubre i el 20 d’abril de 2020, amb la finalitat de fomentar l’intercanvi i la relació cultural entre Mallorca, Menorca, Eivissa i Formentera i entre les Illes Balears i l’exterior (incloent-hi la mobilitat), i de pal·liar els efectes directes de les mesures en relació amb la pandèmia COVID-19.</t>
  </si>
  <si>
    <t xml:space="preserve">Aquesta convocatòria té per objecte contribuir a la projecció exterior de la música i dels músics, intèrprets i compositors de les Illes Balears de caràcter professional corresponents al període comprès entre l'1 de juliol de 2019 i el 20 d’abril de 2020, amb la finalitat de fomentar l’intercanvi i la relació cultural entre Mallorca, Menorca, Eivissa i Formentera i entre les Illes Balears i l’exterior i de pal·liar els efectes directes de les mesures en relació amb la pandèmia COVID-19.
</t>
  </si>
  <si>
    <t>Contribuir a la projecció exterior de projectes audiovisuals de les Illes Balears de caràcter professional corresponent al període comprès entre l'1 de desembre de 2019 i el 20 d'abril de 2020 amb la finalitat de fomentar l'intercanvi i la relació cultural entre Mallorca, Menorca, Eivissa i Formentera i entre les Illes Balears i l'exterior, i de pal·liar els efectes directes de les mesures en relació amb la pandèmia de COVID-19</t>
  </si>
  <si>
    <t>Ajudes, amb caràcter d'urgència, pel procediment de registre d'entrada, per donar suport als professionals autònoms del sector cultural en el marc de la situació d'emergència de salut pública provocada per la pandèmia de COVID-19</t>
  </si>
  <si>
    <t>Contribuir a compensar els perjudicis ocasionats als professionals autònoms dels sectors de les arts escèniques, les arts visuals, la literatura, el pensament, el còmic i la il·lustració, la música, els audiovisuals, el patrimoni immaterial i la gestió cultural de les Illes Balears, a causa de la suspensió o pèrdua d'activitat que suposi una reducció de la facturació en relació amb períodes anteriors, com a conseqüència de la situació d'emergència de salut pública provocada per la pandèmia de COVID-19 en els sectors esmentats, durant el període comprès entre el 14 de març i el 30 de juny de 2020</t>
  </si>
  <si>
    <t>L'objecte d'aquesta convocatòria és cobrir les despeses efectuades en relació amb activitats ajornades o suspeses a causa de la pandèmia de COVID-19, emmarcades dins l'organització i la producció de fires i festivals en l'àmbit de la música, la literatura i el pensament, el còmic i la il·lustració, les arts escèniques, les arts visuals, els estudis locals i les arts audiovisuals, digitals i interactives, així com de trobades i jornades professionals del món de la cultura, que fomentin la projecció exterior i es duguin a terme en el territori de les Illes Balears per a l'any 2020.</t>
  </si>
  <si>
    <t>Contribuir a compensar els perjudicis ocasionats a les indústries culturals de les Illes Balears, a causa de la suspensió o pèrdua d'activitat que suposi una reducció de la facturació en el mes anterior al que se sol·licita l'ajuda en almenys el 75 % en relació amb la mitjana de facturació de qualsevol dels quatre trimestres naturals de 2019 com a conseqüència de la situació d'emergència de salut pública provocada per la pandèmia de la COVID-19, durant el període comprès entre el 14 de març i el 30 de juny de 2020</t>
  </si>
  <si>
    <t>Ajudes pel procediment de registre d'entrada per donar suport a les associacions i entitats sense ànim de lucre del sector cultural en el marc de la situació d'emergència de salut pública provocada per la pandèmia de COVID-19</t>
  </si>
  <si>
    <t>Aquesta convocatòria té per objecte donar suport a creadors per a processos específics de recerca i creació adreçats a la futura producció d'obres i projectes relacionats amb les arts escèniques, la música, la literatura, el còmic i la il·lustració, les arts visuals i l'audiovisual de les Illes Balears. Les ajudes tenen com a finalitat incentivar la creació artística a les Illes Balears i així subvenir als perjudicis, arran de la suspensió o pèrdua d'activitat com a conseqüència dels efectes de la COVID-19, causats per la suspensió, la cancel·lació o l'ajornament d'actes, esdeveniments, actuacions, produccions, rodatges o serveis professionals en els sectors esmentats</t>
  </si>
  <si>
    <t xml:space="preserve">Una convocatòria per donar suport al desenvolupament de projectes culturals (promoció de productes culturals, impuls del consum o enfortir el teixit cultural) de les arts escèniques, de la música, de les arts visuals i del món editorial duts a terme entre l'1 de gener de 2020 i el 31 de desembre de 2020. S'hi poden incloure despeses derivades d'ajornament o cancel.lació d'activitats a causa de la COVID-19 </t>
  </si>
  <si>
    <t>Convocatòria despeses COVID anul·lació d'actes fires i festivals</t>
  </si>
  <si>
    <t>Font: Elaboració pròpia a partir de dades del Govern de les Illes Balears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</si>
</sst>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quot; €&quot;"/>
    <numFmt numFmtId="165" formatCode="#,##0&quot; €&quot;;[Red]\-#,##0&quot; €&quot;"/>
    <numFmt numFmtId="166" formatCode="0.0%"/>
    <numFmt numFmtId="167" formatCode="#,##0\ _€"/>
    <numFmt numFmtId="168" formatCode="#,##0_ ;[Red]\-#,##0\ "/>
    <numFmt numFmtId="169" formatCode="0.0"/>
  </numFmts>
  <fonts count="26" x14ac:knownFonts="1">
    <font>
      <sz val="11"/>
      <color rgb="FF000000"/>
      <name val="Calibri"/>
      <family val="2"/>
      <charset val="1"/>
    </font>
    <font>
      <sz val="10"/>
      <name val="Arial"/>
      <family val="2"/>
      <charset val="1"/>
    </font>
    <font>
      <b/>
      <sz val="11"/>
      <color rgb="FF000000"/>
      <name val="Calibri"/>
      <family val="2"/>
      <charset val="1"/>
    </font>
    <font>
      <b/>
      <sz val="10"/>
      <color rgb="FFFFFFFF"/>
      <name val="Arial"/>
      <family val="2"/>
      <charset val="1"/>
    </font>
    <font>
      <u/>
      <sz val="11"/>
      <color rgb="FF0563C1"/>
      <name val="Calibri"/>
      <family val="2"/>
      <charset val="1"/>
    </font>
    <font>
      <sz val="10"/>
      <color rgb="FF000000"/>
      <name val="Arial"/>
      <family val="2"/>
      <charset val="1"/>
    </font>
    <font>
      <sz val="9"/>
      <color rgb="FF000000"/>
      <name val="Arial"/>
      <family val="2"/>
      <charset val="1"/>
    </font>
    <font>
      <b/>
      <sz val="10"/>
      <color rgb="FF000000"/>
      <name val="Arial"/>
      <family val="2"/>
      <charset val="1"/>
    </font>
    <font>
      <b/>
      <sz val="11"/>
      <color rgb="FFFFFFFF"/>
      <name val="Calibri"/>
      <family val="2"/>
      <charset val="1"/>
    </font>
    <font>
      <b/>
      <sz val="10"/>
      <name val="Arial"/>
      <family val="2"/>
      <charset val="1"/>
    </font>
    <font>
      <sz val="13"/>
      <color rgb="FF000000"/>
      <name val="Dosis"/>
      <charset val="1"/>
    </font>
    <font>
      <u/>
      <sz val="9"/>
      <name val="Arial"/>
      <family val="2"/>
      <charset val="1"/>
    </font>
    <font>
      <b/>
      <sz val="11"/>
      <color rgb="FFFFFFFF"/>
      <name val="Arial"/>
      <family val="2"/>
      <charset val="1"/>
    </font>
    <font>
      <b/>
      <sz val="11"/>
      <color rgb="FF000000"/>
      <name val="Arial"/>
      <family val="2"/>
      <charset val="1"/>
    </font>
    <font>
      <sz val="8"/>
      <color rgb="FF000000"/>
      <name val="Arial"/>
      <family val="2"/>
      <charset val="1"/>
    </font>
    <font>
      <sz val="11"/>
      <color rgb="FF000000"/>
      <name val="Arial"/>
      <family val="2"/>
      <charset val="1"/>
    </font>
    <font>
      <sz val="8"/>
      <name val="Arial"/>
      <family val="2"/>
      <charset val="1"/>
    </font>
    <font>
      <b/>
      <sz val="8"/>
      <color rgb="FFFFFFFF"/>
      <name val="Arial"/>
      <family val="2"/>
      <charset val="1"/>
    </font>
    <font>
      <i/>
      <sz val="8"/>
      <color rgb="FF000000"/>
      <name val="Arial"/>
      <family val="2"/>
      <charset val="1"/>
    </font>
    <font>
      <b/>
      <sz val="8"/>
      <color rgb="FF000000"/>
      <name val="Arial"/>
      <family val="2"/>
      <charset val="1"/>
    </font>
    <font>
      <sz val="12"/>
      <color rgb="FF222222"/>
      <name val="Arial"/>
      <family val="2"/>
      <charset val="1"/>
    </font>
    <font>
      <b/>
      <sz val="12"/>
      <color rgb="FFFFFFFF"/>
      <name val="Arial"/>
      <family val="2"/>
      <charset val="1"/>
    </font>
    <font>
      <sz val="12"/>
      <color rgb="FF000000"/>
      <name val="Arial"/>
      <family val="2"/>
      <charset val="1"/>
    </font>
    <font>
      <b/>
      <sz val="12"/>
      <name val="Arial"/>
      <family val="2"/>
      <charset val="1"/>
    </font>
    <font>
      <b/>
      <sz val="10"/>
      <color rgb="FF2E75B6"/>
      <name val="Arial"/>
      <family val="2"/>
      <charset val="1"/>
    </font>
    <font>
      <sz val="11"/>
      <color rgb="FF000000"/>
      <name val="Calibri"/>
      <family val="2"/>
      <charset val="1"/>
    </font>
  </fonts>
  <fills count="8">
    <fill>
      <patternFill patternType="none"/>
    </fill>
    <fill>
      <patternFill patternType="gray125"/>
    </fill>
    <fill>
      <patternFill patternType="solid">
        <fgColor rgb="FF808080"/>
        <bgColor rgb="FF878787"/>
      </patternFill>
    </fill>
    <fill>
      <patternFill patternType="solid">
        <fgColor rgb="FFD9D9D9"/>
        <bgColor rgb="FFBFBFBF"/>
      </patternFill>
    </fill>
    <fill>
      <patternFill patternType="solid">
        <fgColor rgb="FFFFC000"/>
        <bgColor rgb="FFFF9900"/>
      </patternFill>
    </fill>
    <fill>
      <patternFill patternType="solid">
        <fgColor rgb="FFFFFFFF"/>
        <bgColor rgb="FFFFFFCC"/>
      </patternFill>
    </fill>
    <fill>
      <patternFill patternType="solid">
        <fgColor rgb="FFBFBFBF"/>
        <bgColor rgb="FFA6A6A6"/>
      </patternFill>
    </fill>
    <fill>
      <patternFill patternType="solid">
        <fgColor rgb="FFA6A6A6"/>
        <bgColor rgb="FFA5A5A5"/>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medium">
        <color auto="1"/>
      </left>
      <right/>
      <top/>
      <bottom/>
      <diagonal/>
    </border>
    <border>
      <left style="thin">
        <color rgb="FFFFFFFF"/>
      </left>
      <right/>
      <top/>
      <bottom/>
      <diagonal/>
    </border>
    <border>
      <left style="thin">
        <color auto="1"/>
      </left>
      <right/>
      <top style="thin">
        <color auto="1"/>
      </top>
      <bottom style="thin">
        <color auto="1"/>
      </bottom>
      <diagonal/>
    </border>
    <border>
      <left style="thin">
        <color auto="1"/>
      </left>
      <right style="thin">
        <color auto="1"/>
      </right>
      <top/>
      <bottom/>
      <diagonal/>
    </border>
    <border>
      <left/>
      <right/>
      <top style="thin">
        <color auto="1"/>
      </top>
      <bottom/>
      <diagonal/>
    </border>
    <border>
      <left/>
      <right/>
      <top/>
      <bottom style="thin">
        <color auto="1"/>
      </bottom>
      <diagonal/>
    </border>
    <border>
      <left style="thin">
        <color auto="1"/>
      </left>
      <right/>
      <top/>
      <bottom style="thin">
        <color auto="1"/>
      </bottom>
      <diagonal/>
    </border>
  </borders>
  <cellStyleXfs count="9">
    <xf numFmtId="0" fontId="0" fillId="0" borderId="0"/>
    <xf numFmtId="9" fontId="25" fillId="0" borderId="0" applyBorder="0" applyProtection="0"/>
    <xf numFmtId="0" fontId="4" fillId="0" borderId="0" applyBorder="0" applyProtection="0"/>
    <xf numFmtId="0" fontId="1" fillId="0" borderId="0"/>
    <xf numFmtId="0" fontId="25" fillId="0" borderId="0"/>
    <xf numFmtId="0" fontId="1" fillId="0" borderId="0"/>
    <xf numFmtId="0" fontId="25" fillId="0" borderId="0"/>
    <xf numFmtId="0" fontId="25" fillId="0" borderId="0"/>
    <xf numFmtId="9" fontId="25" fillId="0" borderId="0" applyBorder="0" applyProtection="0"/>
  </cellStyleXfs>
  <cellXfs count="177">
    <xf numFmtId="0" fontId="0" fillId="0" borderId="0" xfId="0"/>
    <xf numFmtId="0" fontId="5" fillId="0" borderId="0" xfId="0" applyFont="1" applyAlignment="1">
      <alignment wrapText="1"/>
    </xf>
    <xf numFmtId="164" fontId="5" fillId="0" borderId="0" xfId="0" applyNumberFormat="1" applyFont="1" applyAlignment="1">
      <alignment wrapText="1"/>
    </xf>
    <xf numFmtId="0" fontId="5" fillId="0" borderId="0" xfId="0" applyFont="1"/>
    <xf numFmtId="0" fontId="5" fillId="0" borderId="1" xfId="0" applyFont="1" applyBorder="1" applyAlignment="1">
      <alignment horizontal="left" wrapText="1"/>
    </xf>
    <xf numFmtId="164" fontId="5" fillId="0" borderId="1" xfId="0" applyNumberFormat="1" applyFont="1" applyBorder="1" applyAlignment="1">
      <alignment wrapText="1"/>
    </xf>
    <xf numFmtId="165" fontId="5" fillId="0" borderId="1" xfId="0" applyNumberFormat="1" applyFont="1" applyBorder="1"/>
    <xf numFmtId="0" fontId="6" fillId="0" borderId="1" xfId="0" applyFont="1" applyBorder="1" applyAlignment="1">
      <alignment horizontal="left" wrapText="1"/>
    </xf>
    <xf numFmtId="164" fontId="5" fillId="0" borderId="1" xfId="0" applyNumberFormat="1" applyFont="1" applyBorder="1"/>
    <xf numFmtId="0" fontId="5" fillId="0" borderId="1" xfId="0" applyFont="1" applyBorder="1"/>
    <xf numFmtId="0" fontId="5" fillId="0" borderId="1" xfId="0" applyFont="1" applyBorder="1" applyAlignment="1">
      <alignment horizontal="left" vertical="center" wrapText="1"/>
    </xf>
    <xf numFmtId="164" fontId="5" fillId="0" borderId="1" xfId="0" applyNumberFormat="1" applyFont="1" applyBorder="1" applyAlignment="1">
      <alignment horizontal="justify" vertical="center" wrapText="1"/>
    </xf>
    <xf numFmtId="3" fontId="5" fillId="0" borderId="1" xfId="0" applyNumberFormat="1" applyFont="1" applyBorder="1"/>
    <xf numFmtId="0" fontId="7" fillId="3" borderId="1" xfId="0" applyFont="1" applyFill="1" applyBorder="1" applyAlignment="1">
      <alignment horizontal="left" vertical="center" wrapText="1"/>
    </xf>
    <xf numFmtId="164" fontId="7" fillId="3" borderId="1" xfId="0" applyNumberFormat="1" applyFont="1" applyFill="1" applyBorder="1" applyAlignment="1">
      <alignment horizontal="left" vertical="center" wrapText="1"/>
    </xf>
    <xf numFmtId="165" fontId="7" fillId="3" borderId="1" xfId="0" applyNumberFormat="1" applyFont="1" applyFill="1" applyBorder="1" applyAlignment="1">
      <alignment horizontal="right" vertical="center"/>
    </xf>
    <xf numFmtId="0" fontId="5" fillId="0" borderId="2" xfId="0" applyFont="1" applyBorder="1"/>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right" vertical="center"/>
    </xf>
    <xf numFmtId="0" fontId="5" fillId="0" borderId="1" xfId="0" applyFont="1" applyBorder="1" applyAlignment="1">
      <alignment horizontal="right" vertical="center" wrapText="1"/>
    </xf>
    <xf numFmtId="0" fontId="5" fillId="0" borderId="1" xfId="0" applyFont="1" applyBorder="1" applyAlignment="1">
      <alignment wrapText="1"/>
    </xf>
    <xf numFmtId="0" fontId="5" fillId="0" borderId="0" xfId="0" applyFont="1" applyAlignment="1">
      <alignment horizontal="center" vertical="center"/>
    </xf>
    <xf numFmtId="0" fontId="5" fillId="0" borderId="0" xfId="0" applyFont="1" applyBorder="1" applyAlignment="1">
      <alignment vertical="center"/>
    </xf>
    <xf numFmtId="0" fontId="5" fillId="0" borderId="0" xfId="0" applyFont="1" applyAlignment="1">
      <alignment vertical="center"/>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3" fontId="5" fillId="0" borderId="0" xfId="0" applyNumberFormat="1" applyFont="1" applyAlignment="1">
      <alignment horizontal="center" vertical="center"/>
    </xf>
    <xf numFmtId="3" fontId="5" fillId="5" borderId="1" xfId="0" applyNumberFormat="1" applyFont="1" applyFill="1" applyBorder="1" applyAlignment="1">
      <alignment horizontal="left" vertical="center" wrapText="1"/>
    </xf>
    <xf numFmtId="3" fontId="5" fillId="5" borderId="1" xfId="0" applyNumberFormat="1" applyFont="1" applyFill="1" applyBorder="1" applyAlignment="1">
      <alignment horizontal="center" vertical="center" wrapText="1"/>
    </xf>
    <xf numFmtId="3" fontId="5" fillId="5" borderId="1" xfId="0" applyNumberFormat="1" applyFont="1" applyFill="1" applyBorder="1" applyAlignment="1">
      <alignment horizontal="center" vertical="center"/>
    </xf>
    <xf numFmtId="166" fontId="5" fillId="5" borderId="1" xfId="0" applyNumberFormat="1" applyFont="1" applyFill="1" applyBorder="1" applyAlignment="1">
      <alignment horizontal="center" vertical="center"/>
    </xf>
    <xf numFmtId="3" fontId="5" fillId="0" borderId="0" xfId="0" applyNumberFormat="1" applyFont="1" applyAlignment="1">
      <alignment vertical="center"/>
    </xf>
    <xf numFmtId="9" fontId="5" fillId="5" borderId="1" xfId="1" applyFont="1" applyFill="1" applyBorder="1" applyAlignment="1" applyProtection="1">
      <alignment horizontal="center" vertical="center"/>
    </xf>
    <xf numFmtId="0" fontId="7" fillId="6" borderId="1" xfId="0" applyFont="1" applyFill="1" applyBorder="1" applyAlignment="1">
      <alignment horizontal="left" vertical="center"/>
    </xf>
    <xf numFmtId="0" fontId="7" fillId="6" borderId="1" xfId="0" applyFont="1" applyFill="1" applyBorder="1" applyAlignment="1">
      <alignment horizontal="center" vertical="center"/>
    </xf>
    <xf numFmtId="3" fontId="7" fillId="6" borderId="1" xfId="0" applyNumberFormat="1" applyFont="1" applyFill="1" applyBorder="1" applyAlignment="1">
      <alignment horizontal="center" vertical="center"/>
    </xf>
    <xf numFmtId="166" fontId="7" fillId="6" borderId="1" xfId="0" applyNumberFormat="1" applyFont="1" applyFill="1" applyBorder="1" applyAlignment="1">
      <alignment horizontal="center" vertical="center"/>
    </xf>
    <xf numFmtId="3" fontId="10" fillId="0" borderId="0" xfId="0" applyNumberFormat="1" applyFont="1"/>
    <xf numFmtId="0" fontId="5" fillId="0" borderId="1" xfId="0" applyFont="1" applyBorder="1" applyAlignment="1">
      <alignment vertical="center"/>
    </xf>
    <xf numFmtId="3" fontId="5" fillId="0" borderId="1" xfId="0" applyNumberFormat="1" applyFont="1" applyBorder="1" applyAlignment="1">
      <alignment vertical="center"/>
    </xf>
    <xf numFmtId="166" fontId="5" fillId="0" borderId="1" xfId="1" applyNumberFormat="1" applyFont="1" applyBorder="1" applyAlignment="1" applyProtection="1">
      <alignment horizontal="center" vertical="center"/>
    </xf>
    <xf numFmtId="166" fontId="5" fillId="0" borderId="1" xfId="0" applyNumberFormat="1" applyFont="1" applyBorder="1" applyAlignment="1">
      <alignment horizontal="center" vertical="center"/>
    </xf>
    <xf numFmtId="0" fontId="7" fillId="6" borderId="1" xfId="0" applyFont="1" applyFill="1" applyBorder="1" applyAlignment="1">
      <alignment horizontal="right" vertical="center"/>
    </xf>
    <xf numFmtId="3" fontId="7" fillId="6" borderId="1" xfId="0" applyNumberFormat="1" applyFont="1" applyFill="1" applyBorder="1" applyAlignment="1">
      <alignment vertical="center"/>
    </xf>
    <xf numFmtId="166" fontId="7" fillId="6" borderId="1" xfId="1" applyNumberFormat="1" applyFont="1" applyFill="1" applyBorder="1" applyAlignment="1" applyProtection="1">
      <alignment horizontal="center" vertical="center"/>
    </xf>
    <xf numFmtId="1" fontId="5" fillId="4" borderId="1" xfId="0" applyNumberFormat="1" applyFont="1" applyFill="1" applyBorder="1" applyAlignment="1">
      <alignment horizontal="center" vertical="center" wrapText="1"/>
    </xf>
    <xf numFmtId="9" fontId="5" fillId="4" borderId="1" xfId="1" applyFont="1" applyFill="1" applyBorder="1" applyAlignment="1" applyProtection="1">
      <alignment horizontal="center" vertical="center" wrapText="1"/>
    </xf>
    <xf numFmtId="167" fontId="7" fillId="6" borderId="1" xfId="0" applyNumberFormat="1" applyFont="1" applyFill="1" applyBorder="1" applyAlignment="1">
      <alignment horizontal="right" vertical="center"/>
    </xf>
    <xf numFmtId="3" fontId="7" fillId="6" borderId="1" xfId="0" applyNumberFormat="1" applyFont="1" applyFill="1" applyBorder="1" applyAlignment="1">
      <alignment horizontal="right" vertical="center"/>
    </xf>
    <xf numFmtId="4" fontId="5" fillId="0" borderId="0" xfId="0" applyNumberFormat="1" applyFont="1"/>
    <xf numFmtId="4" fontId="5" fillId="0" borderId="0" xfId="0" applyNumberFormat="1" applyFont="1" applyBorder="1" applyAlignment="1">
      <alignment vertical="center"/>
    </xf>
    <xf numFmtId="3" fontId="5" fillId="0" borderId="0" xfId="0" applyNumberFormat="1" applyFont="1"/>
    <xf numFmtId="9" fontId="5" fillId="0" borderId="0" xfId="1" applyFont="1" applyBorder="1" applyAlignment="1" applyProtection="1"/>
    <xf numFmtId="0" fontId="7" fillId="7" borderId="1" xfId="0" applyFont="1" applyFill="1" applyBorder="1" applyAlignment="1">
      <alignment horizontal="right" vertical="center"/>
    </xf>
    <xf numFmtId="3" fontId="7" fillId="7" borderId="1" xfId="0" applyNumberFormat="1" applyFont="1" applyFill="1" applyBorder="1" applyAlignment="1">
      <alignment vertical="center"/>
    </xf>
    <xf numFmtId="166" fontId="7" fillId="7" borderId="1" xfId="1" applyNumberFormat="1" applyFont="1" applyFill="1" applyBorder="1" applyAlignment="1" applyProtection="1">
      <alignment horizontal="center" vertical="center"/>
    </xf>
    <xf numFmtId="165" fontId="5" fillId="0" borderId="0" xfId="0" applyNumberFormat="1" applyFont="1" applyAlignment="1">
      <alignment horizontal="center" vertical="center"/>
    </xf>
    <xf numFmtId="165" fontId="5" fillId="0" borderId="0" xfId="0" applyNumberFormat="1" applyFont="1"/>
    <xf numFmtId="168" fontId="5" fillId="0" borderId="0" xfId="0" applyNumberFormat="1" applyFont="1"/>
    <xf numFmtId="0" fontId="1" fillId="0" borderId="0" xfId="3"/>
    <xf numFmtId="0" fontId="1" fillId="0" borderId="0" xfId="3" applyFont="1" applyBorder="1"/>
    <xf numFmtId="0" fontId="9" fillId="0" borderId="0" xfId="3" applyFont="1" applyBorder="1"/>
    <xf numFmtId="3" fontId="1" fillId="0" borderId="0" xfId="3" applyNumberFormat="1" applyBorder="1"/>
    <xf numFmtId="3" fontId="9" fillId="0" borderId="0" xfId="3" applyNumberFormat="1" applyFont="1" applyBorder="1"/>
    <xf numFmtId="0" fontId="5" fillId="0" borderId="0" xfId="7" applyFont="1"/>
    <xf numFmtId="0" fontId="7" fillId="4" borderId="1" xfId="7" applyFont="1" applyFill="1" applyBorder="1" applyAlignment="1">
      <alignment horizontal="left" vertical="center" wrapText="1"/>
    </xf>
    <xf numFmtId="0" fontId="7" fillId="4" borderId="1" xfId="7" applyFont="1" applyFill="1" applyBorder="1" applyAlignment="1">
      <alignment horizontal="center" vertical="center" wrapText="1"/>
    </xf>
    <xf numFmtId="0" fontId="5" fillId="0" borderId="1" xfId="7" applyFont="1" applyBorder="1"/>
    <xf numFmtId="9" fontId="5" fillId="0" borderId="0" xfId="7" applyNumberFormat="1" applyFont="1"/>
    <xf numFmtId="166" fontId="5" fillId="0" borderId="0" xfId="7" applyNumberFormat="1" applyFont="1"/>
    <xf numFmtId="0" fontId="25" fillId="0" borderId="0" xfId="6"/>
    <xf numFmtId="0" fontId="14" fillId="0" borderId="0" xfId="6" applyFont="1" applyBorder="1" applyAlignment="1">
      <alignment vertical="center"/>
    </xf>
    <xf numFmtId="0" fontId="14" fillId="0" borderId="0" xfId="6" applyFont="1" applyAlignment="1"/>
    <xf numFmtId="0" fontId="15" fillId="0" borderId="0" xfId="6" applyFont="1"/>
    <xf numFmtId="0" fontId="14" fillId="0" borderId="2" xfId="6" applyFont="1" applyBorder="1" applyAlignment="1">
      <alignment horizontal="center"/>
    </xf>
    <xf numFmtId="0" fontId="14" fillId="0" borderId="0" xfId="6" applyFont="1" applyAlignment="1">
      <alignment horizontal="center"/>
    </xf>
    <xf numFmtId="0" fontId="14" fillId="0" borderId="0" xfId="6" applyFont="1" applyBorder="1" applyAlignment="1">
      <alignment horizontal="center"/>
    </xf>
    <xf numFmtId="0" fontId="14" fillId="0" borderId="0" xfId="6" applyFont="1" applyBorder="1" applyAlignment="1"/>
    <xf numFmtId="2" fontId="14" fillId="0" borderId="1" xfId="8" applyNumberFormat="1" applyFont="1" applyBorder="1" applyAlignment="1" applyProtection="1"/>
    <xf numFmtId="2" fontId="14" fillId="0" borderId="6" xfId="8" applyNumberFormat="1" applyFont="1" applyBorder="1" applyAlignment="1" applyProtection="1"/>
    <xf numFmtId="2" fontId="14" fillId="0" borderId="0" xfId="8" applyNumberFormat="1" applyFont="1" applyBorder="1" applyAlignment="1" applyProtection="1"/>
    <xf numFmtId="0" fontId="25" fillId="0" borderId="0" xfId="6" applyBorder="1"/>
    <xf numFmtId="0" fontId="16" fillId="0" borderId="0" xfId="4" applyFont="1" applyBorder="1" applyAlignment="1">
      <alignment vertical="center"/>
    </xf>
    <xf numFmtId="0" fontId="14" fillId="0" borderId="0" xfId="6" applyFont="1" applyBorder="1" applyAlignment="1">
      <alignment vertical="center"/>
    </xf>
    <xf numFmtId="0" fontId="14" fillId="0" borderId="0" xfId="6" applyFont="1" applyBorder="1" applyAlignment="1"/>
    <xf numFmtId="0" fontId="14" fillId="0" borderId="0" xfId="6" applyFont="1" applyBorder="1" applyAlignment="1">
      <alignment horizontal="center"/>
    </xf>
    <xf numFmtId="169" fontId="16" fillId="0" borderId="0" xfId="6" applyNumberFormat="1" applyFont="1" applyBorder="1" applyAlignment="1"/>
    <xf numFmtId="169" fontId="14" fillId="0" borderId="0" xfId="6" applyNumberFormat="1" applyFont="1" applyBorder="1" applyAlignment="1"/>
    <xf numFmtId="0" fontId="14" fillId="0" borderId="0" xfId="6" applyFont="1"/>
    <xf numFmtId="0" fontId="14" fillId="0" borderId="1" xfId="6" applyFont="1" applyBorder="1" applyAlignment="1"/>
    <xf numFmtId="0" fontId="14" fillId="4" borderId="1" xfId="6" applyFont="1" applyFill="1" applyBorder="1" applyAlignment="1">
      <alignment horizontal="center"/>
    </xf>
    <xf numFmtId="169" fontId="14" fillId="0" borderId="0" xfId="6" applyNumberFormat="1" applyFont="1" applyBorder="1" applyAlignment="1"/>
    <xf numFmtId="3" fontId="16" fillId="0" borderId="1" xfId="4" applyNumberFormat="1" applyFont="1" applyBorder="1" applyAlignment="1"/>
    <xf numFmtId="3" fontId="14" fillId="0" borderId="1" xfId="4" applyNumberFormat="1" applyFont="1" applyBorder="1" applyAlignment="1"/>
    <xf numFmtId="3" fontId="14" fillId="0" borderId="1" xfId="4" applyNumberFormat="1" applyFont="1" applyBorder="1" applyAlignment="1">
      <alignment vertical="top" wrapText="1"/>
    </xf>
    <xf numFmtId="0" fontId="14" fillId="0" borderId="1" xfId="6" applyFont="1" applyBorder="1" applyAlignment="1">
      <alignment wrapText="1"/>
    </xf>
    <xf numFmtId="3" fontId="14" fillId="0" borderId="1" xfId="4" applyNumberFormat="1" applyFont="1" applyBorder="1" applyAlignment="1" applyProtection="1">
      <protection locked="0"/>
    </xf>
    <xf numFmtId="3" fontId="14" fillId="0" borderId="1" xfId="4" applyNumberFormat="1" applyFont="1" applyBorder="1" applyAlignment="1">
      <alignment wrapText="1"/>
    </xf>
    <xf numFmtId="3" fontId="14" fillId="0" borderId="1" xfId="4" applyNumberFormat="1" applyFont="1" applyBorder="1" applyAlignment="1">
      <alignment vertical="center" wrapText="1"/>
    </xf>
    <xf numFmtId="3" fontId="16" fillId="0" borderId="1" xfId="4" applyNumberFormat="1" applyFont="1" applyBorder="1" applyAlignment="1">
      <alignment vertical="center"/>
    </xf>
    <xf numFmtId="0" fontId="25" fillId="0" borderId="0" xfId="6" applyBorder="1" applyAlignment="1">
      <alignment horizontal="center"/>
    </xf>
    <xf numFmtId="0" fontId="25" fillId="0" borderId="0" xfId="6" applyAlignment="1"/>
    <xf numFmtId="169" fontId="16" fillId="0" borderId="1" xfId="6" applyNumberFormat="1" applyFont="1" applyBorder="1" applyAlignment="1">
      <alignment horizontal="center"/>
    </xf>
    <xf numFmtId="169" fontId="14" fillId="0" borderId="1" xfId="6" applyNumberFormat="1" applyFont="1" applyBorder="1" applyAlignment="1">
      <alignment horizontal="center"/>
    </xf>
    <xf numFmtId="0" fontId="14" fillId="0" borderId="1" xfId="6" applyFont="1" applyBorder="1" applyAlignment="1">
      <alignment horizontal="center"/>
    </xf>
    <xf numFmtId="169" fontId="14" fillId="0" borderId="0" xfId="6" applyNumberFormat="1" applyFont="1" applyBorder="1" applyAlignment="1">
      <alignment horizontal="center"/>
    </xf>
    <xf numFmtId="169" fontId="14" fillId="0" borderId="1" xfId="6" applyNumberFormat="1" applyFont="1" applyBorder="1" applyAlignment="1"/>
    <xf numFmtId="0" fontId="14" fillId="0" borderId="1" xfId="6" applyFont="1" applyBorder="1" applyAlignment="1">
      <alignment horizontal="justify" vertical="center" wrapText="1"/>
    </xf>
    <xf numFmtId="0" fontId="14" fillId="4" borderId="1" xfId="6" applyFont="1" applyFill="1" applyBorder="1" applyAlignment="1">
      <alignment horizontal="center" vertical="center" wrapText="1"/>
    </xf>
    <xf numFmtId="169" fontId="14" fillId="0" borderId="1" xfId="6" applyNumberFormat="1" applyFont="1" applyBorder="1" applyAlignment="1">
      <alignment horizontal="right" vertical="center" wrapText="1"/>
    </xf>
    <xf numFmtId="0" fontId="18" fillId="0" borderId="1" xfId="6" applyFont="1" applyBorder="1" applyAlignment="1">
      <alignment horizontal="justify" vertical="center" wrapText="1"/>
    </xf>
    <xf numFmtId="169" fontId="18" fillId="0" borderId="1" xfId="6" applyNumberFormat="1" applyFont="1" applyBorder="1" applyAlignment="1">
      <alignment horizontal="right" vertical="center" wrapText="1"/>
    </xf>
    <xf numFmtId="0" fontId="14" fillId="0" borderId="7" xfId="6" applyFont="1" applyBorder="1" applyAlignment="1">
      <alignment horizontal="justify" vertical="center" wrapText="1"/>
    </xf>
    <xf numFmtId="169" fontId="14" fillId="0" borderId="7" xfId="6" applyNumberFormat="1" applyFont="1" applyBorder="1" applyAlignment="1">
      <alignment horizontal="right" vertical="center" wrapText="1"/>
    </xf>
    <xf numFmtId="0" fontId="19" fillId="6" borderId="1" xfId="6" applyFont="1" applyFill="1" applyBorder="1" applyAlignment="1">
      <alignment horizontal="justify" vertical="center" wrapText="1"/>
    </xf>
    <xf numFmtId="169" fontId="19" fillId="6" borderId="1" xfId="6" applyNumberFormat="1" applyFont="1" applyFill="1" applyBorder="1" applyAlignment="1">
      <alignment horizontal="right" vertical="center" wrapText="1"/>
    </xf>
    <xf numFmtId="0" fontId="18" fillId="0" borderId="8" xfId="6" applyFont="1" applyBorder="1" applyAlignment="1">
      <alignment horizontal="center"/>
    </xf>
    <xf numFmtId="0" fontId="14" fillId="0" borderId="1" xfId="6" applyFont="1" applyBorder="1" applyAlignment="1"/>
    <xf numFmtId="0" fontId="14" fillId="3" borderId="1" xfId="6" applyFont="1" applyFill="1" applyBorder="1" applyAlignment="1"/>
    <xf numFmtId="0" fontId="14" fillId="0" borderId="1" xfId="6" applyFont="1" applyBorder="1" applyAlignment="1">
      <alignment horizontal="right"/>
    </xf>
    <xf numFmtId="0" fontId="14" fillId="0" borderId="8" xfId="6" applyFont="1" applyBorder="1" applyAlignment="1">
      <alignment horizontal="center"/>
    </xf>
    <xf numFmtId="0" fontId="19" fillId="4" borderId="1" xfId="6" applyFont="1" applyFill="1" applyBorder="1" applyAlignment="1">
      <alignment horizontal="center"/>
    </xf>
    <xf numFmtId="0" fontId="14" fillId="4" borderId="1" xfId="6" applyFont="1" applyFill="1" applyBorder="1" applyAlignment="1">
      <alignment horizontal="left" vertical="center"/>
    </xf>
    <xf numFmtId="0" fontId="19" fillId="3" borderId="1" xfId="6" applyFont="1" applyFill="1" applyBorder="1" applyAlignment="1"/>
    <xf numFmtId="3" fontId="14" fillId="0" borderId="1" xfId="6" applyNumberFormat="1" applyFont="1" applyBorder="1" applyAlignment="1"/>
    <xf numFmtId="3" fontId="19" fillId="3" borderId="1" xfId="6" applyNumberFormat="1" applyFont="1" applyFill="1" applyBorder="1" applyAlignment="1"/>
    <xf numFmtId="0" fontId="14" fillId="0" borderId="2" xfId="6" applyFont="1" applyBorder="1" applyAlignment="1"/>
    <xf numFmtId="0" fontId="18" fillId="0" borderId="0" xfId="6" applyFont="1" applyBorder="1" applyAlignment="1"/>
    <xf numFmtId="0" fontId="20" fillId="0" borderId="0" xfId="6" applyFont="1" applyAlignment="1">
      <alignment vertical="center"/>
    </xf>
    <xf numFmtId="0" fontId="14" fillId="0" borderId="7" xfId="6" applyFont="1" applyBorder="1" applyAlignment="1"/>
    <xf numFmtId="0" fontId="19" fillId="0" borderId="1" xfId="6" applyFont="1" applyBorder="1" applyAlignment="1"/>
    <xf numFmtId="3" fontId="19" fillId="0" borderId="1" xfId="6" applyNumberFormat="1" applyFont="1" applyBorder="1" applyAlignment="1"/>
    <xf numFmtId="0" fontId="14" fillId="0" borderId="7" xfId="6" applyFont="1" applyBorder="1" applyAlignment="1"/>
    <xf numFmtId="0" fontId="14" fillId="0" borderId="7" xfId="6" applyFont="1" applyBorder="1" applyAlignment="1">
      <alignment horizontal="right"/>
    </xf>
    <xf numFmtId="3" fontId="19" fillId="0" borderId="7" xfId="6" applyNumberFormat="1" applyFont="1" applyBorder="1" applyAlignment="1"/>
    <xf numFmtId="0" fontId="19" fillId="0" borderId="1" xfId="6" applyFont="1" applyBorder="1" applyAlignment="1"/>
    <xf numFmtId="0" fontId="5" fillId="0" borderId="0" xfId="0" applyFont="1" applyAlignment="1">
      <alignment horizontal="center" vertical="center" wrapText="1"/>
    </xf>
    <xf numFmtId="0" fontId="5" fillId="0" borderId="0" xfId="0" applyFont="1" applyAlignment="1">
      <alignment horizontal="right" vertical="center"/>
    </xf>
    <xf numFmtId="0" fontId="22" fillId="4" borderId="1" xfId="0" applyFont="1" applyFill="1" applyBorder="1" applyAlignment="1">
      <alignment horizontal="center" vertical="center" wrapText="1"/>
    </xf>
    <xf numFmtId="0" fontId="23" fillId="0" borderId="1" xfId="0" applyFont="1" applyBorder="1" applyAlignment="1">
      <alignment horizontal="left" vertical="center" wrapText="1"/>
    </xf>
    <xf numFmtId="0" fontId="24" fillId="0" borderId="0" xfId="0" applyFont="1" applyBorder="1" applyAlignment="1">
      <alignment vertical="center" wrapText="1"/>
    </xf>
    <xf numFmtId="0" fontId="5" fillId="0" borderId="0" xfId="0" applyFont="1" applyBorder="1" applyAlignment="1">
      <alignment horizontal="center" vertical="center" wrapText="1"/>
    </xf>
    <xf numFmtId="0" fontId="5" fillId="0" borderId="0" xfId="0" applyFont="1" applyBorder="1" applyAlignment="1">
      <alignment vertical="center" wrapText="1"/>
    </xf>
    <xf numFmtId="0" fontId="5" fillId="0" borderId="0" xfId="0" applyFont="1" applyBorder="1" applyAlignment="1">
      <alignment horizontal="right" vertical="center"/>
    </xf>
    <xf numFmtId="0" fontId="5" fillId="4" borderId="1" xfId="0" applyFont="1" applyFill="1" applyBorder="1" applyAlignment="1">
      <alignment horizontal="center" vertical="center"/>
    </xf>
    <xf numFmtId="0" fontId="4" fillId="0" borderId="1" xfId="2" applyFont="1" applyBorder="1" applyAlignment="1" applyProtection="1"/>
    <xf numFmtId="0" fontId="0" fillId="0" borderId="1" xfId="0" applyFont="1" applyBorder="1"/>
    <xf numFmtId="0" fontId="0" fillId="0" borderId="0" xfId="0" applyBorder="1"/>
    <xf numFmtId="0" fontId="0" fillId="0" borderId="1" xfId="0" applyFont="1" applyBorder="1" applyAlignment="1">
      <alignment wrapText="1"/>
    </xf>
    <xf numFmtId="0" fontId="2" fillId="0" borderId="0" xfId="0" applyFont="1" applyBorder="1" applyAlignment="1">
      <alignment horizontal="center"/>
    </xf>
    <xf numFmtId="0" fontId="3" fillId="2" borderId="1" xfId="0" applyFont="1" applyFill="1" applyBorder="1" applyAlignment="1">
      <alignment horizontal="center"/>
    </xf>
    <xf numFmtId="0" fontId="3" fillId="2" borderId="1" xfId="0" applyFont="1" applyFill="1" applyBorder="1" applyAlignment="1">
      <alignment horizontal="center" vertical="center" wrapText="1"/>
    </xf>
    <xf numFmtId="0" fontId="5" fillId="0" borderId="0" xfId="0" applyFont="1" applyBorder="1" applyAlignment="1">
      <alignment horizontal="left" vertical="center" wrapText="1"/>
    </xf>
    <xf numFmtId="0" fontId="8" fillId="2" borderId="0" xfId="0" applyFont="1" applyFill="1" applyBorder="1" applyAlignment="1">
      <alignment horizontal="center" wrapText="1"/>
    </xf>
    <xf numFmtId="0" fontId="3" fillId="2" borderId="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11" fillId="0" borderId="0" xfId="2" applyFont="1" applyBorder="1" applyAlignment="1" applyProtection="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wrapText="1"/>
    </xf>
    <xf numFmtId="0" fontId="12" fillId="2" borderId="4" xfId="0" applyFont="1" applyFill="1" applyBorder="1" applyAlignment="1">
      <alignment horizontal="center" vertical="center" wrapText="1"/>
    </xf>
    <xf numFmtId="0" fontId="13" fillId="4" borderId="1" xfId="7" applyFont="1" applyFill="1" applyBorder="1" applyAlignment="1">
      <alignment horizontal="center" vertical="center"/>
    </xf>
    <xf numFmtId="0" fontId="5" fillId="5" borderId="5" xfId="7" applyFont="1" applyFill="1" applyBorder="1" applyAlignment="1">
      <alignment horizontal="center" wrapText="1"/>
    </xf>
    <xf numFmtId="0" fontId="17" fillId="2" borderId="1" xfId="6" applyFont="1" applyFill="1" applyBorder="1" applyAlignment="1">
      <alignment horizontal="center" wrapText="1"/>
    </xf>
    <xf numFmtId="0" fontId="17" fillId="2" borderId="1" xfId="6" applyFont="1" applyFill="1" applyBorder="1" applyAlignment="1">
      <alignment horizontal="center" vertical="center" wrapText="1"/>
    </xf>
    <xf numFmtId="0" fontId="18" fillId="0" borderId="8" xfId="6" applyFont="1" applyBorder="1" applyAlignment="1">
      <alignment horizontal="center"/>
    </xf>
    <xf numFmtId="0" fontId="17" fillId="2" borderId="9" xfId="6" applyFont="1" applyFill="1" applyBorder="1" applyAlignment="1">
      <alignment horizontal="center" wrapText="1"/>
    </xf>
    <xf numFmtId="0" fontId="17" fillId="2" borderId="10" xfId="6" applyFont="1" applyFill="1" applyBorder="1" applyAlignment="1">
      <alignment horizontal="center" wrapText="1"/>
    </xf>
    <xf numFmtId="0" fontId="14" fillId="0" borderId="1" xfId="6" applyFont="1" applyBorder="1" applyAlignment="1">
      <alignment horizontal="center"/>
    </xf>
    <xf numFmtId="0" fontId="14" fillId="4" borderId="1" xfId="6" applyFont="1" applyFill="1" applyBorder="1" applyAlignment="1">
      <alignment horizontal="left" vertical="center"/>
    </xf>
    <xf numFmtId="0" fontId="17" fillId="2" borderId="10" xfId="6" applyFont="1" applyFill="1" applyBorder="1" applyAlignment="1">
      <alignment horizontal="center"/>
    </xf>
    <xf numFmtId="0" fontId="21" fillId="2" borderId="1" xfId="0" applyFont="1" applyFill="1" applyBorder="1" applyAlignment="1">
      <alignment horizontal="left" vertical="center" wrapText="1"/>
    </xf>
    <xf numFmtId="0" fontId="22" fillId="4" borderId="1" xfId="0" applyFont="1" applyFill="1" applyBorder="1" applyAlignment="1">
      <alignment horizontal="center" vertical="center" wrapText="1"/>
    </xf>
    <xf numFmtId="0" fontId="5" fillId="0" borderId="0" xfId="0" applyFont="1" applyBorder="1" applyAlignment="1">
      <alignment horizontal="center" wrapText="1"/>
    </xf>
  </cellXfs>
  <cellStyles count="9">
    <cellStyle name="Hipervínculo" xfId="2" builtinId="8"/>
    <cellStyle name="Normal" xfId="0" builtinId="0"/>
    <cellStyle name="Normal 2" xfId="3" xr:uid="{00000000-0005-0000-0000-000006000000}"/>
    <cellStyle name="Normal 2 2" xfId="4" xr:uid="{00000000-0005-0000-0000-000007000000}"/>
    <cellStyle name="Normal 3" xfId="5" xr:uid="{00000000-0005-0000-0000-000008000000}"/>
    <cellStyle name="Normal 4" xfId="6" xr:uid="{00000000-0005-0000-0000-000009000000}"/>
    <cellStyle name="Normal 5" xfId="7" xr:uid="{00000000-0005-0000-0000-00000A000000}"/>
    <cellStyle name="Percentatge 2" xfId="8" xr:uid="{00000000-0005-0000-0000-00000B000000}"/>
    <cellStyle name="Porcentaje" xfId="1" builtinId="5"/>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78787"/>
      <rgbColor rgb="FF800080"/>
      <rgbColor rgb="FF2E75B6"/>
      <rgbColor rgb="FFBFBFBF"/>
      <rgbColor rgb="FF808080"/>
      <rgbColor rgb="FFA5A5A5"/>
      <rgbColor rgb="FF595959"/>
      <rgbColor rgb="FFFFFFCC"/>
      <rgbColor rgb="FFCCFFFF"/>
      <rgbColor rgb="FF660066"/>
      <rgbColor rgb="FFFF8080"/>
      <rgbColor rgb="FF0563C1"/>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A6A6A6"/>
      <rgbColor rgb="FFFFCC99"/>
      <rgbColor rgb="FF4472C4"/>
      <rgbColor rgb="FF33CCCC"/>
      <rgbColor rgb="FF99CC00"/>
      <rgbColor rgb="FFFFC000"/>
      <rgbColor rgb="FFFF9900"/>
      <rgbColor rgb="FFED7D31"/>
      <rgbColor rgb="FF636363"/>
      <rgbColor rgb="FF8B8B8B"/>
      <rgbColor rgb="FF003366"/>
      <rgbColor rgb="FF5B9BD5"/>
      <rgbColor rgb="FF003300"/>
      <rgbColor rgb="FF333300"/>
      <rgbColor rgb="FF993300"/>
      <rgbColor rgb="FF993366"/>
      <rgbColor rgb="FF264478"/>
      <rgbColor rgb="FF222222"/>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autoTitleDeleted val="1"/>
    <c:plotArea>
      <c:layout>
        <c:manualLayout>
          <c:layoutTarget val="inner"/>
          <c:xMode val="edge"/>
          <c:yMode val="edge"/>
          <c:x val="3.6930561698363597E-2"/>
          <c:y val="4.4892016500849303E-3"/>
          <c:w val="0.93881763231608395"/>
          <c:h val="0.82953166707109904"/>
        </c:manualLayout>
      </c:layout>
      <c:lineChart>
        <c:grouping val="standard"/>
        <c:varyColors val="0"/>
        <c:ser>
          <c:idx val="0"/>
          <c:order val="0"/>
          <c:spPr>
            <a:ln w="25560" cap="rnd">
              <a:solidFill>
                <a:srgbClr val="FFFFFF"/>
              </a:solidFill>
              <a:round/>
            </a:ln>
          </c:spPr>
          <c:marker>
            <c:symbol val="none"/>
          </c:marker>
          <c:dLbls>
            <c:spPr>
              <a:solidFill>
                <a:srgbClr val="A5A5A5"/>
              </a:solidFill>
            </c:spPr>
            <c:txPr>
              <a:bodyPr wrap="square"/>
              <a:lstStyle/>
              <a:p>
                <a:pPr>
                  <a:defRPr sz="1200" b="1" strike="noStrike" spc="-1">
                    <a:solidFill>
                      <a:srgbClr val="000000"/>
                    </a:solidFill>
                    <a:latin typeface="Arial"/>
                  </a:defRPr>
                </a:pPr>
                <a:endParaRPr lang="ca-ES"/>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'G2'!$A$25:$A$26</c:f>
              <c:numCache>
                <c:formatCode>General</c:formatCode>
                <c:ptCount val="2"/>
                <c:pt idx="0">
                  <c:v>2019</c:v>
                </c:pt>
                <c:pt idx="1">
                  <c:v>2020</c:v>
                </c:pt>
              </c:numCache>
            </c:numRef>
          </c:cat>
          <c:val>
            <c:numRef>
              <c:f>'G2'!$B$25:$B$26</c:f>
              <c:numCache>
                <c:formatCode>#,##0</c:formatCode>
                <c:ptCount val="2"/>
                <c:pt idx="0">
                  <c:v>3286</c:v>
                </c:pt>
                <c:pt idx="1">
                  <c:v>3430</c:v>
                </c:pt>
              </c:numCache>
            </c:numRef>
          </c:val>
          <c:smooth val="0"/>
          <c:extLst>
            <c:ext xmlns:c16="http://schemas.microsoft.com/office/drawing/2014/chart" uri="{C3380CC4-5D6E-409C-BE32-E72D297353CC}">
              <c16:uniqueId val="{00000000-0527-4F8E-9746-1C3B52A22704}"/>
            </c:ext>
          </c:extLst>
        </c:ser>
        <c:dLbls>
          <c:showLegendKey val="0"/>
          <c:showVal val="0"/>
          <c:showCatName val="0"/>
          <c:showSerName val="0"/>
          <c:showPercent val="0"/>
          <c:showBubbleSize val="0"/>
        </c:dLbls>
        <c:hiLowLines>
          <c:spPr>
            <a:ln w="0">
              <a:noFill/>
            </a:ln>
          </c:spPr>
        </c:hiLowLines>
        <c:smooth val="0"/>
        <c:axId val="47356369"/>
        <c:axId val="63824113"/>
      </c:lineChart>
      <c:catAx>
        <c:axId val="47356369"/>
        <c:scaling>
          <c:orientation val="minMax"/>
        </c:scaling>
        <c:delete val="0"/>
        <c:axPos val="b"/>
        <c:numFmt formatCode="General" sourceLinked="0"/>
        <c:majorTickMark val="none"/>
        <c:minorTickMark val="none"/>
        <c:tickLblPos val="nextTo"/>
        <c:spPr>
          <a:ln w="6480">
            <a:noFill/>
          </a:ln>
        </c:spPr>
        <c:txPr>
          <a:bodyPr/>
          <a:lstStyle/>
          <a:p>
            <a:pPr>
              <a:defRPr sz="1100" b="0" strike="noStrike" spc="29">
                <a:solidFill>
                  <a:srgbClr val="000000"/>
                </a:solidFill>
                <a:latin typeface="Arial"/>
              </a:defRPr>
            </a:pPr>
            <a:endParaRPr lang="ca-ES"/>
          </a:p>
        </c:txPr>
        <c:crossAx val="63824113"/>
        <c:crosses val="autoZero"/>
        <c:auto val="1"/>
        <c:lblAlgn val="ctr"/>
        <c:lblOffset val="100"/>
        <c:noMultiLvlLbl val="0"/>
      </c:catAx>
      <c:valAx>
        <c:axId val="63824113"/>
        <c:scaling>
          <c:orientation val="minMax"/>
        </c:scaling>
        <c:delete val="1"/>
        <c:axPos val="l"/>
        <c:numFmt formatCode="#,##0" sourceLinked="1"/>
        <c:majorTickMark val="none"/>
        <c:minorTickMark val="none"/>
        <c:tickLblPos val="nextTo"/>
        <c:crossAx val="47356369"/>
        <c:crosses val="autoZero"/>
        <c:crossBetween val="between"/>
      </c:valAx>
      <c:spPr>
        <a:noFill/>
        <a:ln w="0">
          <a:noFill/>
        </a:ln>
      </c:spPr>
    </c:plotArea>
    <c:plotVisOnly val="1"/>
    <c:dispBlanksAs val="gap"/>
    <c:showDLblsOverMax val="1"/>
  </c:chart>
  <c:spPr>
    <a:solidFill>
      <a:srgbClr val="A5A5A5"/>
    </a:solidFill>
    <a:ln w="9360">
      <a:solidFill>
        <a:srgbClr val="D9D9D9"/>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autoTitleDeleted val="1"/>
    <c:plotArea>
      <c:layout/>
      <c:pieChart>
        <c:varyColors val="1"/>
        <c:ser>
          <c:idx val="0"/>
          <c:order val="0"/>
          <c:spPr>
            <a:solidFill>
              <a:srgbClr val="4472C4"/>
            </a:solidFill>
            <a:ln w="0">
              <a:noFill/>
            </a:ln>
          </c:spPr>
          <c:dPt>
            <c:idx val="0"/>
            <c:bubble3D val="0"/>
            <c:spPr>
              <a:solidFill>
                <a:srgbClr val="4472C4"/>
              </a:solidFill>
              <a:ln w="19080">
                <a:solidFill>
                  <a:srgbClr val="FFFFFF"/>
                </a:solidFill>
                <a:round/>
              </a:ln>
            </c:spPr>
            <c:extLst>
              <c:ext xmlns:c16="http://schemas.microsoft.com/office/drawing/2014/chart" uri="{C3380CC4-5D6E-409C-BE32-E72D297353CC}">
                <c16:uniqueId val="{00000001-1B4D-42CC-84D3-CC81287F38A1}"/>
              </c:ext>
            </c:extLst>
          </c:dPt>
          <c:dPt>
            <c:idx val="1"/>
            <c:bubble3D val="0"/>
            <c:spPr>
              <a:solidFill>
                <a:srgbClr val="A5A5A5"/>
              </a:solidFill>
              <a:ln w="19080">
                <a:solidFill>
                  <a:srgbClr val="FFFFFF"/>
                </a:solidFill>
                <a:round/>
              </a:ln>
            </c:spPr>
            <c:extLst>
              <c:ext xmlns:c16="http://schemas.microsoft.com/office/drawing/2014/chart" uri="{C3380CC4-5D6E-409C-BE32-E72D297353CC}">
                <c16:uniqueId val="{00000003-1B4D-42CC-84D3-CC81287F38A1}"/>
              </c:ext>
            </c:extLst>
          </c:dPt>
          <c:dPt>
            <c:idx val="2"/>
            <c:bubble3D val="0"/>
            <c:spPr>
              <a:solidFill>
                <a:srgbClr val="5B9BD5"/>
              </a:solidFill>
              <a:ln w="19080">
                <a:solidFill>
                  <a:srgbClr val="FFFFFF"/>
                </a:solidFill>
                <a:round/>
              </a:ln>
            </c:spPr>
            <c:extLst>
              <c:ext xmlns:c16="http://schemas.microsoft.com/office/drawing/2014/chart" uri="{C3380CC4-5D6E-409C-BE32-E72D297353CC}">
                <c16:uniqueId val="{00000005-1B4D-42CC-84D3-CC81287F38A1}"/>
              </c:ext>
            </c:extLst>
          </c:dPt>
          <c:dPt>
            <c:idx val="3"/>
            <c:bubble3D val="0"/>
            <c:spPr>
              <a:solidFill>
                <a:srgbClr val="264478"/>
              </a:solidFill>
              <a:ln w="19080">
                <a:solidFill>
                  <a:srgbClr val="FFFFFF"/>
                </a:solidFill>
                <a:round/>
              </a:ln>
            </c:spPr>
            <c:extLst>
              <c:ext xmlns:c16="http://schemas.microsoft.com/office/drawing/2014/chart" uri="{C3380CC4-5D6E-409C-BE32-E72D297353CC}">
                <c16:uniqueId val="{00000007-1B4D-42CC-84D3-CC81287F38A1}"/>
              </c:ext>
            </c:extLst>
          </c:dPt>
          <c:dPt>
            <c:idx val="4"/>
            <c:bubble3D val="0"/>
            <c:spPr>
              <a:solidFill>
                <a:srgbClr val="636363"/>
              </a:solidFill>
              <a:ln w="19080">
                <a:solidFill>
                  <a:srgbClr val="FFFFFF"/>
                </a:solidFill>
                <a:round/>
              </a:ln>
            </c:spPr>
            <c:extLst>
              <c:ext xmlns:c16="http://schemas.microsoft.com/office/drawing/2014/chart" uri="{C3380CC4-5D6E-409C-BE32-E72D297353CC}">
                <c16:uniqueId val="{00000009-1B4D-42CC-84D3-CC81287F38A1}"/>
              </c:ext>
            </c:extLst>
          </c:dPt>
          <c:dLbls>
            <c:spPr>
              <a:solidFill>
                <a:srgbClr val="FFFFFF"/>
              </a:solidFill>
            </c:spPr>
            <c:txPr>
              <a:bodyPr wrap="square"/>
              <a:lstStyle/>
              <a:p>
                <a:pPr>
                  <a:defRPr sz="900" b="0" strike="noStrike" spc="-1">
                    <a:solidFill>
                      <a:srgbClr val="595959"/>
                    </a:solidFill>
                    <a:latin typeface="Calibri"/>
                  </a:defRPr>
                </a:pPr>
                <a:endParaRPr lang="ca-ES"/>
              </a:p>
            </c:txPr>
            <c:dLblPos val="outEnd"/>
            <c:showLegendKey val="0"/>
            <c:showVal val="0"/>
            <c:showCatName val="1"/>
            <c:showSerName val="0"/>
            <c:showPercent val="1"/>
            <c:showBubbleSize val="1"/>
            <c:separator>
</c:separator>
            <c:showLeaderLines val="0"/>
            <c:extLst>
              <c:ext xmlns:c15="http://schemas.microsoft.com/office/drawing/2012/chart" uri="{CE6537A1-D6FC-4f65-9D91-7224C49458BB}"/>
            </c:extLst>
          </c:dLbls>
          <c:cat>
            <c:strRef>
              <c:f>'G3'!$A$3:$E$3</c:f>
              <c:strCache>
                <c:ptCount val="5"/>
                <c:pt idx="0">
                  <c:v>Sense assalariats</c:v>
                </c:pt>
                <c:pt idx="1">
                  <c:v>D’1 a 2</c:v>
                </c:pt>
                <c:pt idx="2">
                  <c:v>De 3 a 9</c:v>
                </c:pt>
                <c:pt idx="3">
                  <c:v>De 10 a 49</c:v>
                </c:pt>
                <c:pt idx="4">
                  <c:v>Més de 50</c:v>
                </c:pt>
              </c:strCache>
            </c:strRef>
          </c:cat>
          <c:val>
            <c:numRef>
              <c:f>'G3'!$A$4:$E$4</c:f>
              <c:numCache>
                <c:formatCode>General</c:formatCode>
                <c:ptCount val="5"/>
                <c:pt idx="0">
                  <c:v>2331</c:v>
                </c:pt>
                <c:pt idx="1">
                  <c:v>661</c:v>
                </c:pt>
                <c:pt idx="2">
                  <c:v>310</c:v>
                </c:pt>
                <c:pt idx="3">
                  <c:v>105</c:v>
                </c:pt>
                <c:pt idx="4">
                  <c:v>23</c:v>
                </c:pt>
              </c:numCache>
            </c:numRef>
          </c:val>
          <c:extLst>
            <c:ext xmlns:c16="http://schemas.microsoft.com/office/drawing/2014/chart" uri="{C3380CC4-5D6E-409C-BE32-E72D297353CC}">
              <c16:uniqueId val="{0000000A-1B4D-42CC-84D3-CC81287F38A1}"/>
            </c:ext>
          </c:extLst>
        </c:ser>
        <c:dLbls>
          <c:showLegendKey val="0"/>
          <c:showVal val="0"/>
          <c:showCatName val="0"/>
          <c:showSerName val="0"/>
          <c:showPercent val="0"/>
          <c:showBubbleSize val="0"/>
          <c:showLeaderLines val="0"/>
        </c:dLbls>
        <c:firstSliceAng val="0"/>
      </c:pieChart>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autoTitleDeleted val="1"/>
    <c:plotArea>
      <c:layout>
        <c:manualLayout>
          <c:layoutTarget val="inner"/>
          <c:xMode val="edge"/>
          <c:yMode val="edge"/>
          <c:x val="0.34697595336409998"/>
          <c:y val="0.20617095508068001"/>
          <c:w val="0.34485061938304601"/>
          <c:h val="0.57468382032272103"/>
        </c:manualLayout>
      </c:layout>
      <c:pieChart>
        <c:varyColors val="1"/>
        <c:ser>
          <c:idx val="0"/>
          <c:order val="0"/>
          <c:spPr>
            <a:solidFill>
              <a:srgbClr val="ED7D31"/>
            </a:solidFill>
            <a:ln w="0">
              <a:noFill/>
            </a:ln>
          </c:spPr>
          <c:dPt>
            <c:idx val="0"/>
            <c:bubble3D val="0"/>
            <c:spPr>
              <a:solidFill>
                <a:srgbClr val="4472C4"/>
              </a:solidFill>
              <a:ln w="19080">
                <a:solidFill>
                  <a:srgbClr val="FFFFFF"/>
                </a:solidFill>
                <a:round/>
              </a:ln>
            </c:spPr>
            <c:extLst>
              <c:ext xmlns:c16="http://schemas.microsoft.com/office/drawing/2014/chart" uri="{C3380CC4-5D6E-409C-BE32-E72D297353CC}">
                <c16:uniqueId val="{00000001-CEC4-4EA4-A770-7F40CC8914CF}"/>
              </c:ext>
            </c:extLst>
          </c:dPt>
          <c:dPt>
            <c:idx val="1"/>
            <c:bubble3D val="0"/>
            <c:spPr>
              <a:solidFill>
                <a:srgbClr val="A5A5A5"/>
              </a:solidFill>
              <a:ln w="19080">
                <a:solidFill>
                  <a:srgbClr val="FFFFFF"/>
                </a:solidFill>
                <a:round/>
              </a:ln>
            </c:spPr>
            <c:extLst>
              <c:ext xmlns:c16="http://schemas.microsoft.com/office/drawing/2014/chart" uri="{C3380CC4-5D6E-409C-BE32-E72D297353CC}">
                <c16:uniqueId val="{00000003-CEC4-4EA4-A770-7F40CC8914CF}"/>
              </c:ext>
            </c:extLst>
          </c:dPt>
          <c:dPt>
            <c:idx val="2"/>
            <c:bubble3D val="0"/>
            <c:spPr>
              <a:solidFill>
                <a:srgbClr val="5B9BD5"/>
              </a:solidFill>
              <a:ln w="19080">
                <a:solidFill>
                  <a:srgbClr val="FFFFFF"/>
                </a:solidFill>
                <a:round/>
              </a:ln>
            </c:spPr>
            <c:extLst>
              <c:ext xmlns:c16="http://schemas.microsoft.com/office/drawing/2014/chart" uri="{C3380CC4-5D6E-409C-BE32-E72D297353CC}">
                <c16:uniqueId val="{00000005-CEC4-4EA4-A770-7F40CC8914CF}"/>
              </c:ext>
            </c:extLst>
          </c:dPt>
          <c:dPt>
            <c:idx val="3"/>
            <c:bubble3D val="0"/>
            <c:spPr>
              <a:solidFill>
                <a:srgbClr val="264478"/>
              </a:solidFill>
              <a:ln w="19080">
                <a:solidFill>
                  <a:srgbClr val="FFFFFF"/>
                </a:solidFill>
                <a:round/>
              </a:ln>
            </c:spPr>
            <c:extLst>
              <c:ext xmlns:c16="http://schemas.microsoft.com/office/drawing/2014/chart" uri="{C3380CC4-5D6E-409C-BE32-E72D297353CC}">
                <c16:uniqueId val="{00000007-CEC4-4EA4-A770-7F40CC8914CF}"/>
              </c:ext>
            </c:extLst>
          </c:dPt>
          <c:dPt>
            <c:idx val="4"/>
            <c:bubble3D val="0"/>
            <c:spPr>
              <a:solidFill>
                <a:srgbClr val="636363"/>
              </a:solidFill>
              <a:ln w="19080">
                <a:solidFill>
                  <a:srgbClr val="FFFFFF"/>
                </a:solidFill>
                <a:round/>
              </a:ln>
            </c:spPr>
            <c:extLst>
              <c:ext xmlns:c16="http://schemas.microsoft.com/office/drawing/2014/chart" uri="{C3380CC4-5D6E-409C-BE32-E72D297353CC}">
                <c16:uniqueId val="{00000009-CEC4-4EA4-A770-7F40CC8914CF}"/>
              </c:ext>
            </c:extLst>
          </c:dPt>
          <c:dLbls>
            <c:dLbl>
              <c:idx val="0"/>
              <c:tx>
                <c:rich>
                  <a:bodyPr/>
                  <a:lstStyle/>
                  <a:p>
                    <a:r>
                      <a:rPr lang="en-US" sz="900" b="0" strike="noStrike" spc="-1">
                        <a:solidFill>
                          <a:srgbClr val="595959"/>
                        </a:solidFill>
                        <a:latin typeface="Calibri"/>
                      </a:rPr>
                      <a:t> </a:t>
                    </a:r>
                    <a:fld id="{310FEFE0-A9D3-4C76-A6E6-CF058A2D4063}" type="CATEGORYNAME">
                      <a:rPr lang="en-US" sz="900" b="0" strike="noStrike" spc="-1">
                        <a:solidFill>
                          <a:srgbClr val="595959"/>
                        </a:solidFill>
                        <a:latin typeface="Calibri"/>
                      </a:rPr>
                      <a:pPr/>
                      <a:t>[NOMBRE DE CATEGORÍA]</a:t>
                    </a:fld>
                    <a:endParaRPr lang="en-US" sz="900" b="0" strike="noStrike" spc="-1">
                      <a:solidFill>
                        <a:srgbClr val="595959"/>
                      </a:solidFill>
                      <a:latin typeface="Calibri"/>
                    </a:endParaRPr>
                  </a:p>
                  <a:p>
                    <a:r>
                      <a:rPr lang="en-US" sz="900" b="0" strike="noStrike" spc="-1">
                        <a:solidFill>
                          <a:srgbClr val="595959"/>
                        </a:solidFill>
                        <a:latin typeface="Calibri"/>
                      </a:rPr>
                      <a:t> </a:t>
                    </a:r>
                    <a:fld id="{B8F909B9-E008-4115-B5FB-F2011133289C}" type="VALUE">
                      <a:rPr lang="en-US" sz="900" b="0" strike="noStrike" spc="-1">
                        <a:solidFill>
                          <a:srgbClr val="595959"/>
                        </a:solidFill>
                        <a:latin typeface="Calibri"/>
                      </a:rPr>
                      <a:pPr/>
                      <a:t>[VALOR]</a:t>
                    </a:fld>
                    <a:endParaRPr lang="en-US" sz="900" b="0" strike="noStrike" spc="-1">
                      <a:solidFill>
                        <a:srgbClr val="595959"/>
                      </a:solidFill>
                      <a:latin typeface="Calibri"/>
                    </a:endParaRPr>
                  </a:p>
                </c:rich>
              </c:tx>
              <c:spPr>
                <a:solidFill>
                  <a:srgbClr val="FFFFFF"/>
                </a:solidFill>
              </c:spPr>
              <c:dLblPos val="outEnd"/>
              <c:showLegendKey val="0"/>
              <c:showVal val="1"/>
              <c:showCatName val="1"/>
              <c:showSerName val="0"/>
              <c:showPercent val="0"/>
              <c:showBubbleSize val="1"/>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CEC4-4EA4-A770-7F40CC8914CF}"/>
                </c:ext>
              </c:extLst>
            </c:dLbl>
            <c:dLbl>
              <c:idx val="1"/>
              <c:tx>
                <c:rich>
                  <a:bodyPr/>
                  <a:lstStyle/>
                  <a:p>
                    <a:r>
                      <a:rPr lang="en-US" sz="900" b="0" strike="noStrike" spc="-1">
                        <a:solidFill>
                          <a:srgbClr val="595959"/>
                        </a:solidFill>
                        <a:latin typeface="Calibri"/>
                      </a:rPr>
                      <a:t> </a:t>
                    </a:r>
                    <a:fld id="{7A865338-DD26-4F95-A31A-246BE7F523A8}" type="CATEGORYNAME">
                      <a:rPr lang="en-US" sz="900" b="0" strike="noStrike" spc="-1">
                        <a:solidFill>
                          <a:srgbClr val="595959"/>
                        </a:solidFill>
                        <a:latin typeface="Calibri"/>
                      </a:rPr>
                      <a:pPr/>
                      <a:t>[NOMBRE DE CATEGORÍA]</a:t>
                    </a:fld>
                    <a:endParaRPr lang="en-US" sz="900" b="0" strike="noStrike" spc="-1">
                      <a:solidFill>
                        <a:srgbClr val="595959"/>
                      </a:solidFill>
                      <a:latin typeface="Calibri"/>
                    </a:endParaRPr>
                  </a:p>
                  <a:p>
                    <a:fld id="{932EBF05-D9EF-4339-B570-36B0A530E26C}" type="VALUE">
                      <a:rPr lang="en-US" sz="900" b="0" strike="noStrike" spc="-1">
                        <a:solidFill>
                          <a:srgbClr val="595959"/>
                        </a:solidFill>
                        <a:latin typeface="Calibri"/>
                      </a:rPr>
                      <a:pPr/>
                      <a:t>[VALOR]</a:t>
                    </a:fld>
                    <a:endParaRPr lang="ca-ES"/>
                  </a:p>
                </c:rich>
              </c:tx>
              <c:spPr>
                <a:solidFill>
                  <a:srgbClr val="FFFFFF"/>
                </a:solidFill>
              </c:spPr>
              <c:dLblPos val="bestFit"/>
              <c:showLegendKey val="0"/>
              <c:showVal val="1"/>
              <c:showCatName val="1"/>
              <c:showSerName val="0"/>
              <c:showPercent val="0"/>
              <c:showBubbleSize val="1"/>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3-CEC4-4EA4-A770-7F40CC8914CF}"/>
                </c:ext>
              </c:extLst>
            </c:dLbl>
            <c:dLbl>
              <c:idx val="2"/>
              <c:tx>
                <c:rich>
                  <a:bodyPr/>
                  <a:lstStyle/>
                  <a:p>
                    <a:r>
                      <a:rPr lang="en-US" sz="900" b="0" strike="noStrike" spc="-1">
                        <a:solidFill>
                          <a:srgbClr val="595959"/>
                        </a:solidFill>
                        <a:latin typeface="Calibri"/>
                      </a:rPr>
                      <a:t> </a:t>
                    </a:r>
                    <a:fld id="{32C8DC3B-B8C6-4DEC-84F6-BB1E03A5ED90}" type="CATEGORYNAME">
                      <a:rPr lang="en-US" sz="900" b="0" strike="noStrike" spc="-1">
                        <a:solidFill>
                          <a:srgbClr val="595959"/>
                        </a:solidFill>
                        <a:latin typeface="Calibri"/>
                      </a:rPr>
                      <a:pPr/>
                      <a:t>[NOMBRE DE CATEGORÍA]</a:t>
                    </a:fld>
                    <a:endParaRPr lang="en-US" sz="900" b="0" strike="noStrike" spc="-1">
                      <a:solidFill>
                        <a:srgbClr val="595959"/>
                      </a:solidFill>
                      <a:latin typeface="Calibri"/>
                    </a:endParaRPr>
                  </a:p>
                  <a:p>
                    <a:r>
                      <a:rPr lang="en-US" sz="900" b="0" strike="noStrike" spc="-1">
                        <a:solidFill>
                          <a:srgbClr val="595959"/>
                        </a:solidFill>
                        <a:latin typeface="Calibri"/>
                      </a:rPr>
                      <a:t> </a:t>
                    </a:r>
                    <a:fld id="{4E4D6B06-9690-42E7-8DF8-1548BC1827D7}" type="VALUE">
                      <a:rPr lang="en-US" sz="900" b="0" strike="noStrike" spc="-1">
                        <a:solidFill>
                          <a:srgbClr val="595959"/>
                        </a:solidFill>
                        <a:latin typeface="Calibri"/>
                      </a:rPr>
                      <a:pPr/>
                      <a:t>[VALOR]</a:t>
                    </a:fld>
                    <a:endParaRPr lang="en-US" sz="900" b="0" strike="noStrike" spc="-1">
                      <a:solidFill>
                        <a:srgbClr val="595959"/>
                      </a:solidFill>
                      <a:latin typeface="Calibri"/>
                    </a:endParaRPr>
                  </a:p>
                </c:rich>
              </c:tx>
              <c:spPr>
                <a:solidFill>
                  <a:srgbClr val="FFFFFF"/>
                </a:solidFill>
              </c:spPr>
              <c:dLblPos val="outEnd"/>
              <c:showLegendKey val="0"/>
              <c:showVal val="1"/>
              <c:showCatName val="1"/>
              <c:showSerName val="0"/>
              <c:showPercent val="0"/>
              <c:showBubbleSize val="1"/>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CEC4-4EA4-A770-7F40CC8914CF}"/>
                </c:ext>
              </c:extLst>
            </c:dLbl>
            <c:dLbl>
              <c:idx val="3"/>
              <c:tx>
                <c:rich>
                  <a:bodyPr/>
                  <a:lstStyle/>
                  <a:p>
                    <a:r>
                      <a:rPr lang="en-US" sz="900" b="0" strike="noStrike" spc="-1">
                        <a:solidFill>
                          <a:srgbClr val="595959"/>
                        </a:solidFill>
                        <a:latin typeface="Calibri"/>
                      </a:rPr>
                      <a:t> </a:t>
                    </a:r>
                    <a:fld id="{B13794BD-230D-45C9-89AB-2C6F9D514346}" type="CATEGORYNAME">
                      <a:rPr lang="en-US" sz="900" b="0" strike="noStrike" spc="-1">
                        <a:solidFill>
                          <a:srgbClr val="595959"/>
                        </a:solidFill>
                        <a:latin typeface="Calibri"/>
                      </a:rPr>
                      <a:pPr/>
                      <a:t>[NOMBRE DE CATEGORÍA]</a:t>
                    </a:fld>
                    <a:endParaRPr lang="en-US" sz="900" b="0" strike="noStrike" spc="-1">
                      <a:solidFill>
                        <a:srgbClr val="595959"/>
                      </a:solidFill>
                      <a:latin typeface="Calibri"/>
                    </a:endParaRPr>
                  </a:p>
                  <a:p>
                    <a:r>
                      <a:rPr lang="en-US" sz="900" b="0" strike="noStrike" spc="-1">
                        <a:solidFill>
                          <a:srgbClr val="595959"/>
                        </a:solidFill>
                        <a:latin typeface="Calibri"/>
                      </a:rPr>
                      <a:t> </a:t>
                    </a:r>
                    <a:fld id="{97F29EC8-2A03-484C-83F8-0ABF83D66540}" type="VALUE">
                      <a:rPr lang="en-US" sz="900" b="0" strike="noStrike" spc="-1">
                        <a:solidFill>
                          <a:srgbClr val="595959"/>
                        </a:solidFill>
                        <a:latin typeface="Calibri"/>
                      </a:rPr>
                      <a:pPr/>
                      <a:t>[VALOR]</a:t>
                    </a:fld>
                    <a:endParaRPr lang="en-US" sz="900" b="0" strike="noStrike" spc="-1">
                      <a:solidFill>
                        <a:srgbClr val="595959"/>
                      </a:solidFill>
                      <a:latin typeface="Calibri"/>
                    </a:endParaRPr>
                  </a:p>
                </c:rich>
              </c:tx>
              <c:spPr>
                <a:solidFill>
                  <a:srgbClr val="FFFFFF"/>
                </a:solidFill>
              </c:spPr>
              <c:dLblPos val="outEnd"/>
              <c:showLegendKey val="0"/>
              <c:showVal val="1"/>
              <c:showCatName val="1"/>
              <c:showSerName val="0"/>
              <c:showPercent val="0"/>
              <c:showBubbleSize val="1"/>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7-CEC4-4EA4-A770-7F40CC8914CF}"/>
                </c:ext>
              </c:extLst>
            </c:dLbl>
            <c:dLbl>
              <c:idx val="4"/>
              <c:tx>
                <c:rich>
                  <a:bodyPr/>
                  <a:lstStyle/>
                  <a:p>
                    <a:r>
                      <a:rPr lang="en-US" sz="900" b="0" strike="noStrike" spc="-1">
                        <a:solidFill>
                          <a:srgbClr val="595959"/>
                        </a:solidFill>
                        <a:latin typeface="Calibri"/>
                      </a:rPr>
                      <a:t>Més de 50 </a:t>
                    </a:r>
                  </a:p>
                  <a:p>
                    <a:r>
                      <a:rPr lang="en-US" sz="900" b="0" strike="noStrike" spc="-1">
                        <a:solidFill>
                          <a:srgbClr val="595959"/>
                        </a:solidFill>
                        <a:latin typeface="Calibri"/>
                      </a:rPr>
                      <a:t> </a:t>
                    </a:r>
                    <a:fld id="{AC2C5E6A-EFCE-4E32-9D9A-4BB3F78317B8}" type="VALUE">
                      <a:rPr lang="en-US" sz="900" b="0" strike="noStrike" spc="-1">
                        <a:solidFill>
                          <a:srgbClr val="595959"/>
                        </a:solidFill>
                        <a:latin typeface="Calibri"/>
                      </a:rPr>
                      <a:pPr/>
                      <a:t>[VALOR]</a:t>
                    </a:fld>
                    <a:endParaRPr lang="en-US" sz="900" b="0" strike="noStrike" spc="-1">
                      <a:solidFill>
                        <a:srgbClr val="595959"/>
                      </a:solidFill>
                      <a:latin typeface="Calibri"/>
                    </a:endParaRPr>
                  </a:p>
                </c:rich>
              </c:tx>
              <c:spPr>
                <a:solidFill>
                  <a:srgbClr val="FFFFFF"/>
                </a:solidFill>
                <a:ln w="9360">
                  <a:solidFill>
                    <a:srgbClr val="BFBFBF"/>
                  </a:solidFill>
                </a:ln>
              </c:spPr>
              <c:dLblPos val="outEnd"/>
              <c:showLegendKey val="0"/>
              <c:showVal val="1"/>
              <c:showCatName val="1"/>
              <c:showSerName val="0"/>
              <c:showPercent val="0"/>
              <c:showBubbleSize val="1"/>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9-CEC4-4EA4-A770-7F40CC8914CF}"/>
                </c:ext>
              </c:extLst>
            </c:dLbl>
            <c:spPr>
              <a:solidFill>
                <a:srgbClr val="FFFFFF"/>
              </a:solidFill>
            </c:spPr>
            <c:txPr>
              <a:bodyPr wrap="square"/>
              <a:lstStyle/>
              <a:p>
                <a:pPr>
                  <a:defRPr sz="900" b="0" strike="noStrike" spc="-1">
                    <a:solidFill>
                      <a:srgbClr val="595959"/>
                    </a:solidFill>
                    <a:latin typeface="Calibri"/>
                  </a:defRPr>
                </a:pPr>
                <a:endParaRPr lang="ca-ES"/>
              </a:p>
            </c:txPr>
            <c:dLblPos val="bestFit"/>
            <c:showLegendKey val="0"/>
            <c:showVal val="1"/>
            <c:showCatName val="1"/>
            <c:showSerName val="0"/>
            <c:showPercent val="0"/>
            <c:showBubbleSize val="1"/>
            <c:separator>; </c:separator>
            <c:showLeaderLines val="0"/>
            <c:extLst>
              <c:ext xmlns:c15="http://schemas.microsoft.com/office/drawing/2012/chart" uri="{CE6537A1-D6FC-4f65-9D91-7224C49458BB}"/>
            </c:extLst>
          </c:dLbls>
          <c:cat>
            <c:strRef>
              <c:f>'G3'!$H$3:$L$3</c:f>
              <c:strCache>
                <c:ptCount val="5"/>
                <c:pt idx="0">
                  <c:v>Sense assalariats</c:v>
                </c:pt>
                <c:pt idx="1">
                  <c:v>D’1 a 2</c:v>
                </c:pt>
                <c:pt idx="2">
                  <c:v>De 3 a 9</c:v>
                </c:pt>
                <c:pt idx="3">
                  <c:v>De 10 a 49</c:v>
                </c:pt>
                <c:pt idx="4">
                  <c:v>Més de 50</c:v>
                </c:pt>
              </c:strCache>
            </c:strRef>
          </c:cat>
          <c:val>
            <c:numRef>
              <c:f>'G3'!$H$5:$L$5</c:f>
              <c:numCache>
                <c:formatCode>0%</c:formatCode>
                <c:ptCount val="5"/>
                <c:pt idx="0">
                  <c:v>0.67133292757151553</c:v>
                </c:pt>
                <c:pt idx="1">
                  <c:v>0.2011564211807669</c:v>
                </c:pt>
                <c:pt idx="2">
                  <c:v>9.0383444917833233E-2</c:v>
                </c:pt>
                <c:pt idx="3">
                  <c:v>3.0127814972611078E-2</c:v>
                </c:pt>
                <c:pt idx="4">
                  <c:v>6.9993913572732802E-3</c:v>
                </c:pt>
              </c:numCache>
            </c:numRef>
          </c:val>
          <c:extLst>
            <c:ext xmlns:c16="http://schemas.microsoft.com/office/drawing/2014/chart" uri="{C3380CC4-5D6E-409C-BE32-E72D297353CC}">
              <c16:uniqueId val="{0000000A-CEC4-4EA4-A770-7F40CC8914CF}"/>
            </c:ext>
          </c:extLst>
        </c:ser>
        <c:dLbls>
          <c:showLegendKey val="0"/>
          <c:showVal val="0"/>
          <c:showCatName val="0"/>
          <c:showSerName val="0"/>
          <c:showPercent val="0"/>
          <c:showBubbleSize val="0"/>
          <c:showLeaderLines val="0"/>
        </c:dLbls>
        <c:firstSliceAng val="0"/>
      </c:pieChart>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200" b="1" strike="noStrike" spc="-1">
                <a:solidFill>
                  <a:srgbClr val="000000"/>
                </a:solidFill>
                <a:latin typeface="Arial"/>
                <a:ea typeface="Calibri"/>
              </a:defRPr>
            </a:pPr>
            <a:r>
              <a:rPr lang="es-ES" sz="1200" b="1" strike="noStrike" spc="-1">
                <a:solidFill>
                  <a:srgbClr val="000000"/>
                </a:solidFill>
                <a:latin typeface="Arial"/>
                <a:ea typeface="Calibri"/>
              </a:rPr>
              <a:t>Gràfic  III-10.4. Població per zona de naixement i illa de residència</a:t>
            </a:r>
          </a:p>
        </c:rich>
      </c:tx>
      <c:overlay val="0"/>
      <c:spPr>
        <a:noFill/>
        <a:ln w="25560">
          <a:noFill/>
        </a:ln>
      </c:spPr>
    </c:title>
    <c:autoTitleDeleted val="0"/>
    <c:plotArea>
      <c:layout/>
      <c:barChart>
        <c:barDir val="bar"/>
        <c:grouping val="stacked"/>
        <c:varyColors val="0"/>
        <c:ser>
          <c:idx val="0"/>
          <c:order val="0"/>
          <c:tx>
            <c:strRef>
              <c:f>'G4'!$B$2</c:f>
              <c:strCache>
                <c:ptCount val="1"/>
                <c:pt idx="0">
                  <c:v>Nascuts IB+Cat+PV %</c:v>
                </c:pt>
              </c:strCache>
            </c:strRef>
          </c:tx>
          <c:spPr>
            <a:solidFill>
              <a:srgbClr val="FFC000"/>
            </a:solidFill>
            <a:ln w="0">
              <a:solidFill>
                <a:srgbClr val="000000"/>
              </a:solidFill>
            </a:ln>
          </c:spPr>
          <c:invertIfNegative val="0"/>
          <c:dLbls>
            <c:spPr>
              <a:noFill/>
              <a:ln>
                <a:noFill/>
              </a:ln>
              <a:effectLst/>
            </c:spPr>
            <c:txPr>
              <a:bodyPr wrap="square"/>
              <a:lstStyle/>
              <a:p>
                <a:pPr>
                  <a:defRPr sz="700" b="0" strike="noStrike" spc="-1">
                    <a:solidFill>
                      <a:srgbClr val="000000"/>
                    </a:solidFill>
                    <a:latin typeface="Arial"/>
                    <a:ea typeface="Calibri"/>
                  </a:defRPr>
                </a:pPr>
                <a:endParaRPr lang="ca-ES"/>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'G4'!$A$3:$A$7</c:f>
              <c:strCache>
                <c:ptCount val="5"/>
                <c:pt idx="0">
                  <c:v>Illes Balears</c:v>
                </c:pt>
                <c:pt idx="1">
                  <c:v>Mallorca</c:v>
                </c:pt>
                <c:pt idx="2">
                  <c:v>Menorca</c:v>
                </c:pt>
                <c:pt idx="3">
                  <c:v>Eivissa</c:v>
                </c:pt>
                <c:pt idx="4">
                  <c:v>Formentera</c:v>
                </c:pt>
              </c:strCache>
            </c:strRef>
          </c:cat>
          <c:val>
            <c:numRef>
              <c:f>'G4'!$B$3:$B$7</c:f>
              <c:numCache>
                <c:formatCode>0.00</c:formatCode>
                <c:ptCount val="5"/>
                <c:pt idx="0">
                  <c:v>58.7</c:v>
                </c:pt>
                <c:pt idx="1">
                  <c:v>59.7</c:v>
                </c:pt>
                <c:pt idx="2">
                  <c:v>67.826559739024106</c:v>
                </c:pt>
                <c:pt idx="3">
                  <c:v>47.7260302844685</c:v>
                </c:pt>
                <c:pt idx="4">
                  <c:v>48.3702956989247</c:v>
                </c:pt>
              </c:numCache>
            </c:numRef>
          </c:val>
          <c:extLst>
            <c:ext xmlns:c16="http://schemas.microsoft.com/office/drawing/2014/chart" uri="{C3380CC4-5D6E-409C-BE32-E72D297353CC}">
              <c16:uniqueId val="{00000000-2AA8-4FDF-84B0-C3BA9421F64F}"/>
            </c:ext>
          </c:extLst>
        </c:ser>
        <c:ser>
          <c:idx val="1"/>
          <c:order val="1"/>
          <c:tx>
            <c:strRef>
              <c:f>'G4'!$C$2</c:f>
              <c:strCache>
                <c:ptCount val="1"/>
                <c:pt idx="0">
                  <c:v>Nascuts en altres CA %</c:v>
                </c:pt>
              </c:strCache>
            </c:strRef>
          </c:tx>
          <c:spPr>
            <a:solidFill>
              <a:srgbClr val="808080"/>
            </a:solidFill>
            <a:ln w="0">
              <a:noFill/>
            </a:ln>
          </c:spPr>
          <c:invertIfNegative val="0"/>
          <c:dPt>
            <c:idx val="4"/>
            <c:invertIfNegative val="0"/>
            <c:bubble3D val="0"/>
            <c:spPr>
              <a:solidFill>
                <a:srgbClr val="808080"/>
              </a:solidFill>
              <a:ln w="0">
                <a:solidFill>
                  <a:srgbClr val="000000"/>
                </a:solidFill>
              </a:ln>
            </c:spPr>
            <c:extLst>
              <c:ext xmlns:c16="http://schemas.microsoft.com/office/drawing/2014/chart" uri="{C3380CC4-5D6E-409C-BE32-E72D297353CC}">
                <c16:uniqueId val="{00000002-2AA8-4FDF-84B0-C3BA9421F64F}"/>
              </c:ext>
            </c:extLst>
          </c:dPt>
          <c:dLbls>
            <c:dLbl>
              <c:idx val="4"/>
              <c:spPr/>
              <c:txPr>
                <a:bodyPr wrap="square"/>
                <a:lstStyle/>
                <a:p>
                  <a:pPr>
                    <a:defRPr sz="700" b="0" strike="noStrike" spc="-1">
                      <a:solidFill>
                        <a:srgbClr val="000000"/>
                      </a:solidFill>
                      <a:latin typeface="Arial"/>
                    </a:defRPr>
                  </a:pPr>
                  <a:endParaRPr lang="ca-ES"/>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2-2AA8-4FDF-84B0-C3BA9421F64F}"/>
                </c:ext>
              </c:extLst>
            </c:dLbl>
            <c:spPr>
              <a:noFill/>
              <a:ln>
                <a:noFill/>
              </a:ln>
              <a:effectLst/>
            </c:spPr>
            <c:txPr>
              <a:bodyPr wrap="square"/>
              <a:lstStyle/>
              <a:p>
                <a:pPr>
                  <a:defRPr sz="700" b="0" strike="noStrike" spc="-1">
                    <a:solidFill>
                      <a:srgbClr val="000000"/>
                    </a:solidFill>
                    <a:latin typeface="Arial"/>
                    <a:ea typeface="Calibri"/>
                  </a:defRPr>
                </a:pPr>
                <a:endParaRPr lang="ca-ES"/>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'G4'!$A$3:$A$7</c:f>
              <c:strCache>
                <c:ptCount val="5"/>
                <c:pt idx="0">
                  <c:v>Illes Balears</c:v>
                </c:pt>
                <c:pt idx="1">
                  <c:v>Mallorca</c:v>
                </c:pt>
                <c:pt idx="2">
                  <c:v>Menorca</c:v>
                </c:pt>
                <c:pt idx="3">
                  <c:v>Eivissa</c:v>
                </c:pt>
                <c:pt idx="4">
                  <c:v>Formentera</c:v>
                </c:pt>
              </c:strCache>
            </c:strRef>
          </c:cat>
          <c:val>
            <c:numRef>
              <c:f>'G4'!$C$3:$C$7</c:f>
              <c:numCache>
                <c:formatCode>0.00</c:formatCode>
                <c:ptCount val="5"/>
                <c:pt idx="0">
                  <c:v>17.07</c:v>
                </c:pt>
                <c:pt idx="1">
                  <c:v>16.432664489443301</c:v>
                </c:pt>
                <c:pt idx="2">
                  <c:v>14.273167365460401</c:v>
                </c:pt>
                <c:pt idx="3">
                  <c:v>22.6125787903337</c:v>
                </c:pt>
                <c:pt idx="4">
                  <c:v>18.3887768817204</c:v>
                </c:pt>
              </c:numCache>
            </c:numRef>
          </c:val>
          <c:extLst>
            <c:ext xmlns:c16="http://schemas.microsoft.com/office/drawing/2014/chart" uri="{C3380CC4-5D6E-409C-BE32-E72D297353CC}">
              <c16:uniqueId val="{00000003-2AA8-4FDF-84B0-C3BA9421F64F}"/>
            </c:ext>
          </c:extLst>
        </c:ser>
        <c:ser>
          <c:idx val="2"/>
          <c:order val="2"/>
          <c:tx>
            <c:strRef>
              <c:f>'G4'!$D$2</c:f>
              <c:strCache>
                <c:ptCount val="1"/>
                <c:pt idx="0">
                  <c:v>Nascuts a l'estranger %</c:v>
                </c:pt>
              </c:strCache>
            </c:strRef>
          </c:tx>
          <c:spPr>
            <a:solidFill>
              <a:srgbClr val="D9D9D9"/>
            </a:solidFill>
            <a:ln w="0">
              <a:noFill/>
            </a:ln>
          </c:spPr>
          <c:invertIfNegative val="0"/>
          <c:dLbls>
            <c:spPr>
              <a:noFill/>
              <a:ln>
                <a:noFill/>
              </a:ln>
              <a:effectLst/>
            </c:spPr>
            <c:txPr>
              <a:bodyPr wrap="square"/>
              <a:lstStyle/>
              <a:p>
                <a:pPr>
                  <a:defRPr sz="700" b="0" strike="noStrike" spc="-1">
                    <a:solidFill>
                      <a:srgbClr val="000000"/>
                    </a:solidFill>
                    <a:latin typeface="Arial"/>
                    <a:ea typeface="Calibri"/>
                  </a:defRPr>
                </a:pPr>
                <a:endParaRPr lang="ca-ES"/>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'G4'!$A$3:$A$7</c:f>
              <c:strCache>
                <c:ptCount val="5"/>
                <c:pt idx="0">
                  <c:v>Illes Balears</c:v>
                </c:pt>
                <c:pt idx="1">
                  <c:v>Mallorca</c:v>
                </c:pt>
                <c:pt idx="2">
                  <c:v>Menorca</c:v>
                </c:pt>
                <c:pt idx="3">
                  <c:v>Eivissa</c:v>
                </c:pt>
                <c:pt idx="4">
                  <c:v>Formentera</c:v>
                </c:pt>
              </c:strCache>
            </c:strRef>
          </c:cat>
          <c:val>
            <c:numRef>
              <c:f>'G4'!$D$3:$D$7</c:f>
              <c:numCache>
                <c:formatCode>0.00</c:formatCode>
                <c:ptCount val="5"/>
                <c:pt idx="0">
                  <c:v>24.18</c:v>
                </c:pt>
                <c:pt idx="1">
                  <c:v>23.810886336005002</c:v>
                </c:pt>
                <c:pt idx="2">
                  <c:v>17.900272895515499</c:v>
                </c:pt>
                <c:pt idx="3">
                  <c:v>29.6613909251978</c:v>
                </c:pt>
                <c:pt idx="4">
                  <c:v>33.240927419354797</c:v>
                </c:pt>
              </c:numCache>
            </c:numRef>
          </c:val>
          <c:extLst>
            <c:ext xmlns:c16="http://schemas.microsoft.com/office/drawing/2014/chart" uri="{C3380CC4-5D6E-409C-BE32-E72D297353CC}">
              <c16:uniqueId val="{00000004-2AA8-4FDF-84B0-C3BA9421F64F}"/>
            </c:ext>
          </c:extLst>
        </c:ser>
        <c:dLbls>
          <c:showLegendKey val="0"/>
          <c:showVal val="0"/>
          <c:showCatName val="0"/>
          <c:showSerName val="0"/>
          <c:showPercent val="0"/>
          <c:showBubbleSize val="0"/>
        </c:dLbls>
        <c:gapWidth val="75"/>
        <c:overlap val="100"/>
        <c:axId val="88948204"/>
        <c:axId val="43929428"/>
      </c:barChart>
      <c:catAx>
        <c:axId val="88948204"/>
        <c:scaling>
          <c:orientation val="minMax"/>
        </c:scaling>
        <c:delete val="0"/>
        <c:axPos val="l"/>
        <c:numFmt formatCode="General" sourceLinked="0"/>
        <c:majorTickMark val="none"/>
        <c:minorTickMark val="none"/>
        <c:tickLblPos val="low"/>
        <c:spPr>
          <a:ln w="9360">
            <a:solidFill>
              <a:srgbClr val="878787"/>
            </a:solidFill>
            <a:round/>
          </a:ln>
        </c:spPr>
        <c:txPr>
          <a:bodyPr/>
          <a:lstStyle/>
          <a:p>
            <a:pPr>
              <a:defRPr sz="700" b="0" strike="noStrike" spc="-1">
                <a:solidFill>
                  <a:srgbClr val="000000"/>
                </a:solidFill>
                <a:latin typeface="Arial"/>
                <a:ea typeface="Calibri"/>
              </a:defRPr>
            </a:pPr>
            <a:endParaRPr lang="ca-ES"/>
          </a:p>
        </c:txPr>
        <c:crossAx val="43929428"/>
        <c:crosses val="autoZero"/>
        <c:auto val="1"/>
        <c:lblAlgn val="ctr"/>
        <c:lblOffset val="100"/>
        <c:noMultiLvlLbl val="0"/>
      </c:catAx>
      <c:valAx>
        <c:axId val="43929428"/>
        <c:scaling>
          <c:orientation val="minMax"/>
        </c:scaling>
        <c:delete val="0"/>
        <c:axPos val="l"/>
        <c:majorGridlines>
          <c:spPr>
            <a:ln w="3240">
              <a:solidFill>
                <a:srgbClr val="808080"/>
              </a:solidFill>
              <a:prstDash val="sysDash"/>
              <a:round/>
            </a:ln>
          </c:spPr>
        </c:majorGridlines>
        <c:numFmt formatCode="#,##0" sourceLinked="0"/>
        <c:majorTickMark val="none"/>
        <c:minorTickMark val="none"/>
        <c:tickLblPos val="nextTo"/>
        <c:spPr>
          <a:ln w="9360">
            <a:solidFill>
              <a:srgbClr val="878787"/>
            </a:solidFill>
            <a:round/>
          </a:ln>
        </c:spPr>
        <c:txPr>
          <a:bodyPr/>
          <a:lstStyle/>
          <a:p>
            <a:pPr>
              <a:defRPr sz="700" b="0" strike="noStrike" spc="-1">
                <a:solidFill>
                  <a:srgbClr val="000000"/>
                </a:solidFill>
                <a:latin typeface="Arial"/>
                <a:ea typeface="Calibri"/>
              </a:defRPr>
            </a:pPr>
            <a:endParaRPr lang="ca-ES"/>
          </a:p>
        </c:txPr>
        <c:crossAx val="88948204"/>
        <c:crossesAt val="0"/>
        <c:crossBetween val="between"/>
      </c:valAx>
      <c:spPr>
        <a:solidFill>
          <a:srgbClr val="FFFFFF"/>
        </a:solidFill>
        <a:ln w="3240">
          <a:solidFill>
            <a:srgbClr val="808080"/>
          </a:solidFill>
          <a:round/>
        </a:ln>
      </c:spPr>
    </c:plotArea>
    <c:legend>
      <c:legendPos val="r"/>
      <c:overlay val="0"/>
      <c:spPr>
        <a:noFill/>
        <a:ln w="0">
          <a:noFill/>
        </a:ln>
      </c:spPr>
      <c:txPr>
        <a:bodyPr/>
        <a:lstStyle/>
        <a:p>
          <a:pPr>
            <a:defRPr sz="700" b="0" strike="noStrike" spc="-1">
              <a:solidFill>
                <a:srgbClr val="000000"/>
              </a:solidFill>
              <a:latin typeface="Arial"/>
              <a:ea typeface="Calibri"/>
            </a:defRPr>
          </a:pPr>
          <a:endParaRPr lang="ca-ES"/>
        </a:p>
      </c:txPr>
    </c:legend>
    <c:plotVisOnly val="1"/>
    <c:dispBlanksAs val="gap"/>
    <c:showDLblsOverMax val="1"/>
  </c:chart>
  <c:spPr>
    <a:solidFill>
      <a:srgbClr val="FFFFFF"/>
    </a:solidFill>
    <a:ln w="9360">
      <a:solidFill>
        <a:srgbClr val="000000"/>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ca-ES" sz="700" b="1" strike="noStrike" spc="-1">
                <a:solidFill>
                  <a:srgbClr val="000000"/>
                </a:solidFill>
                <a:latin typeface="Arial"/>
              </a:defRPr>
            </a:pPr>
            <a:r>
              <a:rPr lang="ca-ES" sz="700" b="1" strike="noStrike" spc="-1">
                <a:solidFill>
                  <a:srgbClr val="000000"/>
                </a:solidFill>
                <a:latin typeface="Arial"/>
              </a:rPr>
              <a:t>Gràfic III-10.5. Evolució de la població per illes prenent com a punt de partida la població del 2015 (2015-2020) </a:t>
            </a:r>
          </a:p>
        </c:rich>
      </c:tx>
      <c:layout>
        <c:manualLayout>
          <c:xMode val="edge"/>
          <c:yMode val="edge"/>
          <c:x val="9.7217136580007302E-2"/>
          <c:y val="8.3729781160799197E-3"/>
        </c:manualLayout>
      </c:layout>
      <c:overlay val="0"/>
      <c:spPr>
        <a:noFill/>
        <a:ln w="0">
          <a:noFill/>
        </a:ln>
      </c:spPr>
    </c:title>
    <c:autoTitleDeleted val="0"/>
    <c:plotArea>
      <c:layout>
        <c:manualLayout>
          <c:layoutTarget val="inner"/>
          <c:xMode val="edge"/>
          <c:yMode val="edge"/>
          <c:x val="0.103747101183938"/>
          <c:y val="8.93434823977165E-2"/>
          <c:w val="0.66611741730745799"/>
          <c:h val="0.81750713606089398"/>
        </c:manualLayout>
      </c:layout>
      <c:lineChart>
        <c:grouping val="standard"/>
        <c:varyColors val="0"/>
        <c:ser>
          <c:idx val="0"/>
          <c:order val="0"/>
          <c:tx>
            <c:strRef>
              <c:f>'G5'!$B$2</c:f>
              <c:strCache>
                <c:ptCount val="1"/>
                <c:pt idx="0">
                  <c:v>Illes Balears</c:v>
                </c:pt>
              </c:strCache>
            </c:strRef>
          </c:tx>
          <c:spPr>
            <a:ln w="19080">
              <a:solidFill>
                <a:srgbClr val="0000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ca-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'G5'!$A$3:$A$8</c:f>
              <c:numCache>
                <c:formatCode>General</c:formatCode>
                <c:ptCount val="6"/>
                <c:pt idx="0">
                  <c:v>2015</c:v>
                </c:pt>
                <c:pt idx="1">
                  <c:v>2016</c:v>
                </c:pt>
                <c:pt idx="2">
                  <c:v>2017</c:v>
                </c:pt>
                <c:pt idx="3">
                  <c:v>2018</c:v>
                </c:pt>
                <c:pt idx="4">
                  <c:v>2019</c:v>
                </c:pt>
                <c:pt idx="5">
                  <c:v>2020</c:v>
                </c:pt>
              </c:numCache>
            </c:numRef>
          </c:cat>
          <c:val>
            <c:numRef>
              <c:f>'G5'!$B$3:$B$8</c:f>
              <c:numCache>
                <c:formatCode>0.0</c:formatCode>
                <c:ptCount val="6"/>
                <c:pt idx="0">
                  <c:v>100</c:v>
                </c:pt>
                <c:pt idx="1">
                  <c:v>100.24817130973065</c:v>
                </c:pt>
                <c:pt idx="2">
                  <c:v>101.04302571619741</c:v>
                </c:pt>
                <c:pt idx="3">
                  <c:v>102.21181208515509</c:v>
                </c:pt>
                <c:pt idx="4">
                  <c:v>104.07259893578782</c:v>
                </c:pt>
                <c:pt idx="5">
                  <c:v>106.07200317977978</c:v>
                </c:pt>
              </c:numCache>
            </c:numRef>
          </c:val>
          <c:smooth val="0"/>
          <c:extLst>
            <c:ext xmlns:c16="http://schemas.microsoft.com/office/drawing/2014/chart" uri="{C3380CC4-5D6E-409C-BE32-E72D297353CC}">
              <c16:uniqueId val="{00000000-C46B-4811-B8C7-FB5849696BE0}"/>
            </c:ext>
          </c:extLst>
        </c:ser>
        <c:ser>
          <c:idx val="1"/>
          <c:order val="1"/>
          <c:tx>
            <c:strRef>
              <c:f>'G5'!$C$2</c:f>
              <c:strCache>
                <c:ptCount val="1"/>
                <c:pt idx="0">
                  <c:v>Mallorca</c:v>
                </c:pt>
              </c:strCache>
            </c:strRef>
          </c:tx>
          <c:spPr>
            <a:ln w="19080">
              <a:solidFill>
                <a:srgbClr val="000000"/>
              </a:solidFill>
              <a:prstDash val="dash"/>
              <a:round/>
            </a:ln>
          </c:spPr>
          <c:marker>
            <c:symbol val="none"/>
          </c:marker>
          <c:dLbls>
            <c:spPr>
              <a:noFill/>
              <a:ln>
                <a:noFill/>
              </a:ln>
              <a:effectLst/>
            </c:spPr>
            <c:txPr>
              <a:bodyPr wrap="square"/>
              <a:lstStyle/>
              <a:p>
                <a:pPr>
                  <a:defRPr sz="1000" b="0" strike="noStrike" spc="-1">
                    <a:solidFill>
                      <a:srgbClr val="000000"/>
                    </a:solidFill>
                    <a:latin typeface="Calibri"/>
                  </a:defRPr>
                </a:pPr>
                <a:endParaRPr lang="ca-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'G5'!$A$3:$A$8</c:f>
              <c:numCache>
                <c:formatCode>General</c:formatCode>
                <c:ptCount val="6"/>
                <c:pt idx="0">
                  <c:v>2015</c:v>
                </c:pt>
                <c:pt idx="1">
                  <c:v>2016</c:v>
                </c:pt>
                <c:pt idx="2">
                  <c:v>2017</c:v>
                </c:pt>
                <c:pt idx="3">
                  <c:v>2018</c:v>
                </c:pt>
                <c:pt idx="4">
                  <c:v>2019</c:v>
                </c:pt>
                <c:pt idx="5">
                  <c:v>2020</c:v>
                </c:pt>
              </c:numCache>
            </c:numRef>
          </c:cat>
          <c:val>
            <c:numRef>
              <c:f>'G5'!$C$3:$C$8</c:f>
              <c:numCache>
                <c:formatCode>0.0</c:formatCode>
                <c:ptCount val="6"/>
                <c:pt idx="0">
                  <c:v>100</c:v>
                </c:pt>
                <c:pt idx="1">
                  <c:v>100.2491594795232</c:v>
                </c:pt>
                <c:pt idx="2">
                  <c:v>101.0943931552714</c:v>
                </c:pt>
                <c:pt idx="3">
                  <c:v>102.42339887977153</c:v>
                </c:pt>
                <c:pt idx="4">
                  <c:v>104.27667525128332</c:v>
                </c:pt>
                <c:pt idx="5">
                  <c:v>106.15415768152508</c:v>
                </c:pt>
              </c:numCache>
            </c:numRef>
          </c:val>
          <c:smooth val="0"/>
          <c:extLst>
            <c:ext xmlns:c16="http://schemas.microsoft.com/office/drawing/2014/chart" uri="{C3380CC4-5D6E-409C-BE32-E72D297353CC}">
              <c16:uniqueId val="{00000001-C46B-4811-B8C7-FB5849696BE0}"/>
            </c:ext>
          </c:extLst>
        </c:ser>
        <c:ser>
          <c:idx val="2"/>
          <c:order val="2"/>
          <c:tx>
            <c:strRef>
              <c:f>'G5'!$D$2</c:f>
              <c:strCache>
                <c:ptCount val="1"/>
                <c:pt idx="0">
                  <c:v>Menorca</c:v>
                </c:pt>
              </c:strCache>
            </c:strRef>
          </c:tx>
          <c:spPr>
            <a:ln w="19080">
              <a:solidFill>
                <a:srgbClr val="FFC0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ca-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'G5'!$A$3:$A$8</c:f>
              <c:numCache>
                <c:formatCode>General</c:formatCode>
                <c:ptCount val="6"/>
                <c:pt idx="0">
                  <c:v>2015</c:v>
                </c:pt>
                <c:pt idx="1">
                  <c:v>2016</c:v>
                </c:pt>
                <c:pt idx="2">
                  <c:v>2017</c:v>
                </c:pt>
                <c:pt idx="3">
                  <c:v>2018</c:v>
                </c:pt>
                <c:pt idx="4">
                  <c:v>2019</c:v>
                </c:pt>
                <c:pt idx="5">
                  <c:v>2020</c:v>
                </c:pt>
              </c:numCache>
            </c:numRef>
          </c:cat>
          <c:val>
            <c:numRef>
              <c:f>'G5'!$D$3:$D$8</c:f>
              <c:numCache>
                <c:formatCode>0.0</c:formatCode>
                <c:ptCount val="6"/>
                <c:pt idx="0">
                  <c:v>100</c:v>
                </c:pt>
                <c:pt idx="1">
                  <c:v>99.191103218261361</c:v>
                </c:pt>
                <c:pt idx="2">
                  <c:v>98.724390349547363</c:v>
                </c:pt>
                <c:pt idx="3">
                  <c:v>99.536535712738768</c:v>
                </c:pt>
                <c:pt idx="4">
                  <c:v>101.13592064798371</c:v>
                </c:pt>
                <c:pt idx="5">
                  <c:v>103.56585957465241</c:v>
                </c:pt>
              </c:numCache>
            </c:numRef>
          </c:val>
          <c:smooth val="0"/>
          <c:extLst>
            <c:ext xmlns:c16="http://schemas.microsoft.com/office/drawing/2014/chart" uri="{C3380CC4-5D6E-409C-BE32-E72D297353CC}">
              <c16:uniqueId val="{00000002-C46B-4811-B8C7-FB5849696BE0}"/>
            </c:ext>
          </c:extLst>
        </c:ser>
        <c:ser>
          <c:idx val="3"/>
          <c:order val="3"/>
          <c:tx>
            <c:strRef>
              <c:f>'G5'!$E$2</c:f>
              <c:strCache>
                <c:ptCount val="1"/>
                <c:pt idx="0">
                  <c:v>Eivissa</c:v>
                </c:pt>
              </c:strCache>
            </c:strRef>
          </c:tx>
          <c:spPr>
            <a:ln w="19080">
              <a:solidFill>
                <a:srgbClr val="BFBFBF"/>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ca-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'G5'!$A$3:$A$8</c:f>
              <c:numCache>
                <c:formatCode>General</c:formatCode>
                <c:ptCount val="6"/>
                <c:pt idx="0">
                  <c:v>2015</c:v>
                </c:pt>
                <c:pt idx="1">
                  <c:v>2016</c:v>
                </c:pt>
                <c:pt idx="2">
                  <c:v>2017</c:v>
                </c:pt>
                <c:pt idx="3">
                  <c:v>2018</c:v>
                </c:pt>
                <c:pt idx="4">
                  <c:v>2019</c:v>
                </c:pt>
                <c:pt idx="5">
                  <c:v>2020</c:v>
                </c:pt>
              </c:numCache>
            </c:numRef>
          </c:cat>
          <c:val>
            <c:numRef>
              <c:f>'G5'!$E$3:$E$8</c:f>
              <c:numCache>
                <c:formatCode>0.0</c:formatCode>
                <c:ptCount val="6"/>
                <c:pt idx="0">
                  <c:v>100</c:v>
                </c:pt>
                <c:pt idx="1">
                  <c:v>100.78105048097386</c:v>
                </c:pt>
                <c:pt idx="2">
                  <c:v>102.0515876393973</c:v>
                </c:pt>
                <c:pt idx="3">
                  <c:v>102.6212366277915</c:v>
                </c:pt>
                <c:pt idx="4">
                  <c:v>104.93033682358617</c:v>
                </c:pt>
                <c:pt idx="5">
                  <c:v>107.70622286541244</c:v>
                </c:pt>
              </c:numCache>
            </c:numRef>
          </c:val>
          <c:smooth val="0"/>
          <c:extLst>
            <c:ext xmlns:c16="http://schemas.microsoft.com/office/drawing/2014/chart" uri="{C3380CC4-5D6E-409C-BE32-E72D297353CC}">
              <c16:uniqueId val="{00000003-C46B-4811-B8C7-FB5849696BE0}"/>
            </c:ext>
          </c:extLst>
        </c:ser>
        <c:ser>
          <c:idx val="4"/>
          <c:order val="4"/>
          <c:tx>
            <c:strRef>
              <c:f>'G5'!$F$2</c:f>
              <c:strCache>
                <c:ptCount val="1"/>
                <c:pt idx="0">
                  <c:v>Formentera</c:v>
                </c:pt>
              </c:strCache>
            </c:strRef>
          </c:tx>
          <c:spPr>
            <a:ln w="19080">
              <a:solidFill>
                <a:srgbClr val="80808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ca-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'G5'!$A$3:$A$8</c:f>
              <c:numCache>
                <c:formatCode>General</c:formatCode>
                <c:ptCount val="6"/>
                <c:pt idx="0">
                  <c:v>2015</c:v>
                </c:pt>
                <c:pt idx="1">
                  <c:v>2016</c:v>
                </c:pt>
                <c:pt idx="2">
                  <c:v>2017</c:v>
                </c:pt>
                <c:pt idx="3">
                  <c:v>2018</c:v>
                </c:pt>
                <c:pt idx="4">
                  <c:v>2019</c:v>
                </c:pt>
                <c:pt idx="5">
                  <c:v>2020</c:v>
                </c:pt>
              </c:numCache>
            </c:numRef>
          </c:cat>
          <c:val>
            <c:numRef>
              <c:f>'G5'!$F$3:$F$8</c:f>
              <c:numCache>
                <c:formatCode>0.0</c:formatCode>
                <c:ptCount val="6"/>
                <c:pt idx="0">
                  <c:v>100</c:v>
                </c:pt>
                <c:pt idx="1">
                  <c:v>102.07105573328843</c:v>
                </c:pt>
                <c:pt idx="2">
                  <c:v>103.38440814952013</c:v>
                </c:pt>
                <c:pt idx="3">
                  <c:v>102.84559690183532</c:v>
                </c:pt>
                <c:pt idx="4">
                  <c:v>101.96160969860246</c:v>
                </c:pt>
                <c:pt idx="5">
                  <c:v>100.21889206937196</c:v>
                </c:pt>
              </c:numCache>
            </c:numRef>
          </c:val>
          <c:smooth val="0"/>
          <c:extLst>
            <c:ext xmlns:c16="http://schemas.microsoft.com/office/drawing/2014/chart" uri="{C3380CC4-5D6E-409C-BE32-E72D297353CC}">
              <c16:uniqueId val="{00000004-C46B-4811-B8C7-FB5849696BE0}"/>
            </c:ext>
          </c:extLst>
        </c:ser>
        <c:dLbls>
          <c:showLegendKey val="0"/>
          <c:showVal val="0"/>
          <c:showCatName val="0"/>
          <c:showSerName val="0"/>
          <c:showPercent val="0"/>
          <c:showBubbleSize val="0"/>
        </c:dLbls>
        <c:hiLowLines>
          <c:spPr>
            <a:ln w="0">
              <a:noFill/>
            </a:ln>
          </c:spPr>
        </c:hiLowLines>
        <c:smooth val="0"/>
        <c:axId val="96065364"/>
        <c:axId val="71666253"/>
      </c:lineChart>
      <c:catAx>
        <c:axId val="96065364"/>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700" b="0" strike="noStrike" spc="-1">
                <a:solidFill>
                  <a:srgbClr val="000000"/>
                </a:solidFill>
                <a:latin typeface="Arial"/>
              </a:defRPr>
            </a:pPr>
            <a:endParaRPr lang="ca-ES"/>
          </a:p>
        </c:txPr>
        <c:crossAx val="71666253"/>
        <c:crosses val="autoZero"/>
        <c:auto val="1"/>
        <c:lblAlgn val="ctr"/>
        <c:lblOffset val="100"/>
        <c:noMultiLvlLbl val="0"/>
      </c:catAx>
      <c:valAx>
        <c:axId val="71666253"/>
        <c:scaling>
          <c:orientation val="minMax"/>
          <c:min val="95"/>
        </c:scaling>
        <c:delete val="0"/>
        <c:axPos val="l"/>
        <c:majorGridlines>
          <c:spPr>
            <a:ln w="9360">
              <a:solidFill>
                <a:srgbClr val="878787"/>
              </a:solidFill>
              <a:round/>
            </a:ln>
          </c:spPr>
        </c:majorGridlines>
        <c:numFmt formatCode="0.0" sourceLinked="0"/>
        <c:majorTickMark val="none"/>
        <c:minorTickMark val="none"/>
        <c:tickLblPos val="nextTo"/>
        <c:spPr>
          <a:ln w="9360">
            <a:solidFill>
              <a:srgbClr val="878787"/>
            </a:solidFill>
            <a:round/>
          </a:ln>
        </c:spPr>
        <c:txPr>
          <a:bodyPr/>
          <a:lstStyle/>
          <a:p>
            <a:pPr>
              <a:defRPr sz="700" b="0" strike="noStrike" spc="-1">
                <a:solidFill>
                  <a:srgbClr val="000000"/>
                </a:solidFill>
                <a:latin typeface="Arial"/>
              </a:defRPr>
            </a:pPr>
            <a:endParaRPr lang="ca-ES"/>
          </a:p>
        </c:txPr>
        <c:crossAx val="96065364"/>
        <c:crosses val="autoZero"/>
        <c:crossBetween val="between"/>
        <c:majorUnit val="5"/>
        <c:minorUnit val="5"/>
      </c:valAx>
      <c:spPr>
        <a:solidFill>
          <a:srgbClr val="FFFFFF"/>
        </a:solidFill>
        <a:ln w="0">
          <a:noFill/>
        </a:ln>
      </c:spPr>
    </c:plotArea>
    <c:legend>
      <c:legendPos val="r"/>
      <c:overlay val="0"/>
      <c:spPr>
        <a:noFill/>
        <a:ln w="0">
          <a:noFill/>
        </a:ln>
      </c:spPr>
      <c:txPr>
        <a:bodyPr/>
        <a:lstStyle/>
        <a:p>
          <a:pPr>
            <a:defRPr sz="1000" b="0" strike="noStrike" spc="-1">
              <a:solidFill>
                <a:srgbClr val="000000"/>
              </a:solidFill>
              <a:latin typeface="Calibri"/>
            </a:defRPr>
          </a:pPr>
          <a:endParaRPr lang="ca-ES"/>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ca-ES" sz="700" b="1" strike="noStrike" spc="-1">
                <a:solidFill>
                  <a:srgbClr val="000000"/>
                </a:solidFill>
                <a:latin typeface="Arial"/>
                <a:ea typeface="Arial"/>
              </a:defRPr>
            </a:pPr>
            <a:r>
              <a:rPr lang="ca-ES" sz="700" b="1" strike="noStrike" spc="-1">
                <a:solidFill>
                  <a:srgbClr val="000000"/>
                </a:solidFill>
                <a:latin typeface="Arial"/>
                <a:ea typeface="Arial"/>
              </a:rPr>
              <a:t>Gràfic III-10.6. Inscripcions als cursos de català del  SAL (2010-2020)</a:t>
            </a:r>
          </a:p>
        </c:rich>
      </c:tx>
      <c:layout>
        <c:manualLayout>
          <c:xMode val="edge"/>
          <c:yMode val="edge"/>
          <c:x val="0.23276013850578101"/>
          <c:y val="4.1068447412353902E-2"/>
        </c:manualLayout>
      </c:layout>
      <c:overlay val="0"/>
      <c:spPr>
        <a:noFill/>
        <a:ln w="0">
          <a:noFill/>
        </a:ln>
      </c:spPr>
    </c:title>
    <c:autoTitleDeleted val="0"/>
    <c:plotArea>
      <c:layout>
        <c:manualLayout>
          <c:layoutTarget val="inner"/>
          <c:xMode val="edge"/>
          <c:yMode val="edge"/>
          <c:x val="8.0462468454721506E-2"/>
          <c:y val="0.225542570951586"/>
          <c:w val="0.87769235283760805"/>
          <c:h val="0.623038397328881"/>
        </c:manualLayout>
      </c:layout>
      <c:barChart>
        <c:barDir val="col"/>
        <c:grouping val="clustered"/>
        <c:varyColors val="0"/>
        <c:ser>
          <c:idx val="0"/>
          <c:order val="0"/>
          <c:tx>
            <c:strRef>
              <c:f>'G6'!$A$3</c:f>
              <c:strCache>
                <c:ptCount val="1"/>
                <c:pt idx="0">
                  <c:v>Inscrits</c:v>
                </c:pt>
              </c:strCache>
            </c:strRef>
          </c:tx>
          <c:spPr>
            <a:solidFill>
              <a:srgbClr val="FFC000"/>
            </a:solidFill>
            <a:ln w="12600">
              <a:solidFill>
                <a:srgbClr val="000000"/>
              </a:solidFill>
              <a:round/>
            </a:ln>
          </c:spPr>
          <c:invertIfNegative val="0"/>
          <c:dLbls>
            <c:spPr>
              <a:noFill/>
              <a:ln>
                <a:noFill/>
              </a:ln>
              <a:effectLst/>
            </c:spPr>
            <c:txPr>
              <a:bodyPr wrap="square"/>
              <a:lstStyle/>
              <a:p>
                <a:pPr>
                  <a:defRPr sz="1000" b="0" strike="noStrike" spc="-1">
                    <a:solidFill>
                      <a:srgbClr val="000000"/>
                    </a:solidFill>
                    <a:latin typeface="Calibri"/>
                  </a:defRPr>
                </a:pPr>
                <a:endParaRPr lang="ca-ES"/>
              </a:p>
            </c:txPr>
            <c:dLblPos val="in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'G6'!$B$2:$K$2</c:f>
              <c:strCache>
                <c:ptCount val="10"/>
                <c:pt idx="0">
                  <c:v>2011/2012</c:v>
                </c:pt>
                <c:pt idx="1">
                  <c:v>2012/2013</c:v>
                </c:pt>
                <c:pt idx="2">
                  <c:v>2013/2014</c:v>
                </c:pt>
                <c:pt idx="3">
                  <c:v>2014/2015</c:v>
                </c:pt>
                <c:pt idx="4">
                  <c:v>2015/2016</c:v>
                </c:pt>
                <c:pt idx="5">
                  <c:v>2016/2017</c:v>
                </c:pt>
                <c:pt idx="6">
                  <c:v>2017/2018</c:v>
                </c:pt>
                <c:pt idx="7">
                  <c:v>2018/2019</c:v>
                </c:pt>
                <c:pt idx="8">
                  <c:v>2019/2020</c:v>
                </c:pt>
                <c:pt idx="9">
                  <c:v>2020/2021</c:v>
                </c:pt>
              </c:strCache>
            </c:strRef>
          </c:cat>
          <c:val>
            <c:numRef>
              <c:f>'G6'!$B$3:$K$3</c:f>
              <c:numCache>
                <c:formatCode>General</c:formatCode>
                <c:ptCount val="10"/>
                <c:pt idx="0">
                  <c:v>110</c:v>
                </c:pt>
                <c:pt idx="1">
                  <c:v>178</c:v>
                </c:pt>
                <c:pt idx="2">
                  <c:v>280</c:v>
                </c:pt>
                <c:pt idx="3">
                  <c:v>310</c:v>
                </c:pt>
                <c:pt idx="4">
                  <c:v>320</c:v>
                </c:pt>
                <c:pt idx="5">
                  <c:v>315</c:v>
                </c:pt>
                <c:pt idx="6">
                  <c:v>307</c:v>
                </c:pt>
                <c:pt idx="7">
                  <c:v>318</c:v>
                </c:pt>
                <c:pt idx="8">
                  <c:v>210</c:v>
                </c:pt>
                <c:pt idx="9">
                  <c:v>216</c:v>
                </c:pt>
              </c:numCache>
            </c:numRef>
          </c:val>
          <c:extLst>
            <c:ext xmlns:c16="http://schemas.microsoft.com/office/drawing/2014/chart" uri="{C3380CC4-5D6E-409C-BE32-E72D297353CC}">
              <c16:uniqueId val="{00000000-8812-4854-9967-A194F829BC14}"/>
            </c:ext>
          </c:extLst>
        </c:ser>
        <c:dLbls>
          <c:showLegendKey val="0"/>
          <c:showVal val="0"/>
          <c:showCatName val="0"/>
          <c:showSerName val="0"/>
          <c:showPercent val="0"/>
          <c:showBubbleSize val="0"/>
        </c:dLbls>
        <c:gapWidth val="30"/>
        <c:axId val="79703731"/>
        <c:axId val="23937914"/>
      </c:barChart>
      <c:catAx>
        <c:axId val="79703731"/>
        <c:scaling>
          <c:orientation val="minMax"/>
        </c:scaling>
        <c:delete val="0"/>
        <c:axPos val="b"/>
        <c:numFmt formatCode="General" sourceLinked="0"/>
        <c:majorTickMark val="none"/>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ca-ES"/>
          </a:p>
        </c:txPr>
        <c:crossAx val="23937914"/>
        <c:crosses val="autoZero"/>
        <c:auto val="1"/>
        <c:lblAlgn val="ctr"/>
        <c:lblOffset val="100"/>
        <c:noMultiLvlLbl val="0"/>
      </c:catAx>
      <c:valAx>
        <c:axId val="23937914"/>
        <c:scaling>
          <c:orientation val="minMax"/>
        </c:scaling>
        <c:delete val="0"/>
        <c:axPos val="l"/>
        <c:numFmt formatCode="#,##0" sourceLinked="0"/>
        <c:majorTickMark val="none"/>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ca-ES"/>
          </a:p>
        </c:txPr>
        <c:crossAx val="79703731"/>
        <c:crosses val="autoZero"/>
        <c:crossBetween val="between"/>
        <c:majorUnit val="100"/>
      </c:valAx>
      <c:spPr>
        <a:no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18720</xdr:colOff>
      <xdr:row>1</xdr:row>
      <xdr:rowOff>190080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0" y="0"/>
          <a:ext cx="771480" cy="380520"/>
        </a:xfrm>
        <a:prstGeom prst="rect">
          <a:avLst/>
        </a:prstGeom>
        <a:ln w="0">
          <a:noFill/>
        </a:ln>
      </xdr:spPr>
    </xdr:pic>
    <xdr:clientData/>
  </xdr:twoCellAnchor>
  <xdr:twoCellAnchor editAs="oneCell">
    <xdr:from>
      <xdr:col>0</xdr:col>
      <xdr:colOff>0</xdr:colOff>
      <xdr:row>0</xdr:row>
      <xdr:rowOff>0</xdr:rowOff>
    </xdr:from>
    <xdr:to>
      <xdr:col>1</xdr:col>
      <xdr:colOff>18720</xdr:colOff>
      <xdr:row>1</xdr:row>
      <xdr:rowOff>190080</xdr:rowOff>
    </xdr:to>
    <xdr:pic>
      <xdr:nvPicPr>
        <xdr:cNvPr id="3"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771480" cy="3805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542925</xdr:colOff>
      <xdr:row>2</xdr:row>
      <xdr:rowOff>38160</xdr:rowOff>
    </xdr:from>
    <xdr:to>
      <xdr:col>12</xdr:col>
      <xdr:colOff>190005</xdr:colOff>
      <xdr:row>30</xdr:row>
      <xdr:rowOff>46440</xdr:rowOff>
    </xdr:to>
    <xdr:pic>
      <xdr:nvPicPr>
        <xdr:cNvPr id="2" name="Imatge 2">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t="5872"/>
        <a:stretch/>
      </xdr:blipFill>
      <xdr:spPr>
        <a:xfrm>
          <a:off x="542925" y="419160"/>
          <a:ext cx="7771905" cy="534228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14400</xdr:rowOff>
    </xdr:from>
    <xdr:to>
      <xdr:col>3</xdr:col>
      <xdr:colOff>1885680</xdr:colOff>
      <xdr:row>19</xdr:row>
      <xdr:rowOff>9360</xdr:rowOff>
    </xdr:to>
    <xdr:graphicFrame macro="">
      <xdr:nvGraphicFramePr>
        <xdr:cNvPr id="3" name="Gràfic 4">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6</xdr:row>
      <xdr:rowOff>15840</xdr:rowOff>
    </xdr:from>
    <xdr:to>
      <xdr:col>6</xdr:col>
      <xdr:colOff>352440</xdr:colOff>
      <xdr:row>25</xdr:row>
      <xdr:rowOff>154080</xdr:rowOff>
    </xdr:to>
    <xdr:graphicFrame macro="">
      <xdr:nvGraphicFramePr>
        <xdr:cNvPr id="4" name="Gràfic 2">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0</xdr:colOff>
      <xdr:row>6</xdr:row>
      <xdr:rowOff>0</xdr:rowOff>
    </xdr:from>
    <xdr:to>
      <xdr:col>12</xdr:col>
      <xdr:colOff>988200</xdr:colOff>
      <xdr:row>25</xdr:row>
      <xdr:rowOff>164880</xdr:rowOff>
    </xdr:to>
    <xdr:graphicFrame macro="">
      <xdr:nvGraphicFramePr>
        <xdr:cNvPr id="5" name="Gráfico 3">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380880</xdr:colOff>
      <xdr:row>3</xdr:row>
      <xdr:rowOff>9360</xdr:rowOff>
    </xdr:from>
    <xdr:to>
      <xdr:col>16</xdr:col>
      <xdr:colOff>432720</xdr:colOff>
      <xdr:row>25</xdr:row>
      <xdr:rowOff>25920</xdr:rowOff>
    </xdr:to>
    <xdr:graphicFrame macro="">
      <xdr:nvGraphicFramePr>
        <xdr:cNvPr id="6" name="Chart 1">
          <a:extLst>
            <a:ext uri="{FF2B5EF4-FFF2-40B4-BE49-F238E27FC236}">
              <a16:creationId xmlns:a16="http://schemas.microsoft.com/office/drawing/2014/main" id="{00000000-0008-0000-0A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564840</xdr:colOff>
      <xdr:row>0</xdr:row>
      <xdr:rowOff>3600</xdr:rowOff>
    </xdr:from>
    <xdr:to>
      <xdr:col>15</xdr:col>
      <xdr:colOff>645480</xdr:colOff>
      <xdr:row>19</xdr:row>
      <xdr:rowOff>167400</xdr:rowOff>
    </xdr:to>
    <xdr:graphicFrame macro="">
      <xdr:nvGraphicFramePr>
        <xdr:cNvPr id="7" name="Gràfic 1">
          <a:extLst>
            <a:ext uri="{FF2B5EF4-FFF2-40B4-BE49-F238E27FC236}">
              <a16:creationId xmlns:a16="http://schemas.microsoft.com/office/drawing/2014/main" id="{00000000-0008-0000-0C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81000</xdr:colOff>
      <xdr:row>16</xdr:row>
      <xdr:rowOff>155880</xdr:rowOff>
    </xdr:from>
    <xdr:to>
      <xdr:col>4</xdr:col>
      <xdr:colOff>384480</xdr:colOff>
      <xdr:row>18</xdr:row>
      <xdr:rowOff>93240</xdr:rowOff>
    </xdr:to>
    <xdr:sp macro="" textlink="">
      <xdr:nvSpPr>
        <xdr:cNvPr id="8" name="CustomShape 1">
          <a:extLst>
            <a:ext uri="{FF2B5EF4-FFF2-40B4-BE49-F238E27FC236}">
              <a16:creationId xmlns:a16="http://schemas.microsoft.com/office/drawing/2014/main" id="{00000000-0008-0000-0E00-000008000000}"/>
            </a:ext>
          </a:extLst>
        </xdr:cNvPr>
        <xdr:cNvSpPr/>
      </xdr:nvSpPr>
      <xdr:spPr>
        <a:xfrm>
          <a:off x="2666520" y="3340080"/>
          <a:ext cx="303480" cy="3186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221040</xdr:colOff>
      <xdr:row>3</xdr:row>
      <xdr:rowOff>152280</xdr:rowOff>
    </xdr:from>
    <xdr:to>
      <xdr:col>14</xdr:col>
      <xdr:colOff>537120</xdr:colOff>
      <xdr:row>14</xdr:row>
      <xdr:rowOff>200160</xdr:rowOff>
    </xdr:to>
    <xdr:graphicFrame macro="">
      <xdr:nvGraphicFramePr>
        <xdr:cNvPr id="9" name="Chart 2">
          <a:extLst>
            <a:ext uri="{FF2B5EF4-FFF2-40B4-BE49-F238E27FC236}">
              <a16:creationId xmlns:a16="http://schemas.microsoft.com/office/drawing/2014/main" id="{00000000-0008-0000-1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81000</xdr:colOff>
      <xdr:row>16</xdr:row>
      <xdr:rowOff>155880</xdr:rowOff>
    </xdr:from>
    <xdr:to>
      <xdr:col>4</xdr:col>
      <xdr:colOff>384480</xdr:colOff>
      <xdr:row>18</xdr:row>
      <xdr:rowOff>93600</xdr:rowOff>
    </xdr:to>
    <xdr:sp macro="" textlink="">
      <xdr:nvSpPr>
        <xdr:cNvPr id="10" name="CustomShape 1">
          <a:extLst>
            <a:ext uri="{FF2B5EF4-FFF2-40B4-BE49-F238E27FC236}">
              <a16:creationId xmlns:a16="http://schemas.microsoft.com/office/drawing/2014/main" id="{00000000-0008-0000-1100-00000A000000}"/>
            </a:ext>
          </a:extLst>
        </xdr:cNvPr>
        <xdr:cNvSpPr/>
      </xdr:nvSpPr>
      <xdr:spPr>
        <a:xfrm>
          <a:off x="2666520" y="3191040"/>
          <a:ext cx="303480" cy="3186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26"/>
  <sheetViews>
    <sheetView tabSelected="1" zoomScaleNormal="100" workbookViewId="0">
      <selection activeCell="B2" sqref="B2:G2"/>
    </sheetView>
  </sheetViews>
  <sheetFormatPr baseColWidth="10" defaultColWidth="10.7109375" defaultRowHeight="15" x14ac:dyDescent="0.25"/>
  <cols>
    <col min="11" max="11" width="60" customWidth="1"/>
  </cols>
  <sheetData>
    <row r="2" spans="1:11" x14ac:dyDescent="0.25">
      <c r="B2" s="153" t="s">
        <v>0</v>
      </c>
      <c r="C2" s="153"/>
      <c r="D2" s="153"/>
      <c r="E2" s="153"/>
      <c r="F2" s="153"/>
      <c r="G2" s="153"/>
    </row>
    <row r="4" spans="1:11" x14ac:dyDescent="0.25">
      <c r="A4" s="154" t="s">
        <v>1</v>
      </c>
      <c r="B4" s="154"/>
      <c r="C4" s="154"/>
      <c r="D4" s="154"/>
      <c r="E4" s="154"/>
      <c r="F4" s="154"/>
      <c r="G4" s="154"/>
      <c r="H4" s="154"/>
      <c r="I4" s="154"/>
      <c r="J4" s="154"/>
      <c r="K4" s="154"/>
    </row>
    <row r="5" spans="1:11" ht="12.75" customHeight="1" x14ac:dyDescent="0.25">
      <c r="A5" s="149" t="s">
        <v>2</v>
      </c>
      <c r="B5" s="149"/>
      <c r="C5" s="149"/>
      <c r="D5" s="150" t="s">
        <v>3</v>
      </c>
      <c r="E5" s="150"/>
      <c r="F5" s="150"/>
      <c r="G5" s="150"/>
      <c r="H5" s="150"/>
      <c r="I5" s="150"/>
      <c r="J5" s="150"/>
      <c r="K5" s="150"/>
    </row>
    <row r="6" spans="1:11" ht="12.75" customHeight="1" x14ac:dyDescent="0.25">
      <c r="A6" s="149" t="s">
        <v>4</v>
      </c>
      <c r="B6" s="149"/>
      <c r="C6" s="149"/>
      <c r="D6" s="150" t="s">
        <v>5</v>
      </c>
      <c r="E6" s="150"/>
      <c r="F6" s="150"/>
      <c r="G6" s="150"/>
      <c r="H6" s="150"/>
      <c r="I6" s="150"/>
      <c r="J6" s="150"/>
      <c r="K6" s="150"/>
    </row>
    <row r="7" spans="1:11" ht="12.75" customHeight="1" x14ac:dyDescent="0.25">
      <c r="A7" s="149" t="s">
        <v>6</v>
      </c>
      <c r="B7" s="149"/>
      <c r="C7" s="149"/>
      <c r="D7" s="150" t="s">
        <v>7</v>
      </c>
      <c r="E7" s="150"/>
      <c r="F7" s="150"/>
      <c r="G7" s="150"/>
      <c r="H7" s="150"/>
      <c r="I7" s="150"/>
      <c r="J7" s="150"/>
      <c r="K7" s="150"/>
    </row>
    <row r="8" spans="1:11" ht="12.75" customHeight="1" x14ac:dyDescent="0.25">
      <c r="A8" s="149" t="s">
        <v>8</v>
      </c>
      <c r="B8" s="149"/>
      <c r="C8" s="149"/>
      <c r="D8" s="150" t="s">
        <v>9</v>
      </c>
      <c r="E8" s="150"/>
      <c r="F8" s="150"/>
      <c r="G8" s="150"/>
      <c r="H8" s="150"/>
      <c r="I8" s="150"/>
      <c r="J8" s="150"/>
      <c r="K8" s="150"/>
    </row>
    <row r="9" spans="1:11" ht="12.75" customHeight="1" x14ac:dyDescent="0.25">
      <c r="A9" s="149" t="s">
        <v>10</v>
      </c>
      <c r="B9" s="149"/>
      <c r="C9" s="149"/>
      <c r="D9" s="150" t="s">
        <v>11</v>
      </c>
      <c r="E9" s="150"/>
      <c r="F9" s="150"/>
      <c r="G9" s="150"/>
      <c r="H9" s="150"/>
      <c r="I9" s="150"/>
      <c r="J9" s="150"/>
      <c r="K9" s="150"/>
    </row>
    <row r="10" spans="1:11" ht="12.75" customHeight="1" x14ac:dyDescent="0.25">
      <c r="A10" s="149" t="s">
        <v>12</v>
      </c>
      <c r="B10" s="149"/>
      <c r="C10" s="149"/>
      <c r="D10" s="150" t="s">
        <v>13</v>
      </c>
      <c r="E10" s="150"/>
      <c r="F10" s="150"/>
      <c r="G10" s="150"/>
      <c r="H10" s="150"/>
      <c r="I10" s="150"/>
      <c r="J10" s="150"/>
      <c r="K10" s="150"/>
    </row>
    <row r="11" spans="1:11" ht="12.75" customHeight="1" x14ac:dyDescent="0.25">
      <c r="A11" s="149" t="s">
        <v>14</v>
      </c>
      <c r="B11" s="149"/>
      <c r="C11" s="149"/>
      <c r="D11" s="150" t="s">
        <v>15</v>
      </c>
      <c r="E11" s="150"/>
      <c r="F11" s="150"/>
      <c r="G11" s="150"/>
      <c r="H11" s="150"/>
      <c r="I11" s="150"/>
      <c r="J11" s="150"/>
      <c r="K11" s="150"/>
    </row>
    <row r="12" spans="1:11" ht="12.75" customHeight="1" x14ac:dyDescent="0.25">
      <c r="A12" s="149" t="s">
        <v>16</v>
      </c>
      <c r="B12" s="149"/>
      <c r="C12" s="149"/>
      <c r="D12" s="150" t="s">
        <v>17</v>
      </c>
      <c r="E12" s="150"/>
      <c r="F12" s="150"/>
      <c r="G12" s="150"/>
      <c r="H12" s="150"/>
      <c r="I12" s="150"/>
      <c r="J12" s="150"/>
      <c r="K12" s="150"/>
    </row>
    <row r="13" spans="1:11" ht="12.75" customHeight="1" x14ac:dyDescent="0.25">
      <c r="A13" s="149" t="s">
        <v>18</v>
      </c>
      <c r="B13" s="149"/>
      <c r="C13" s="149"/>
      <c r="D13" s="150" t="s">
        <v>19</v>
      </c>
      <c r="E13" s="150"/>
      <c r="F13" s="150"/>
      <c r="G13" s="150"/>
      <c r="H13" s="150"/>
      <c r="I13" s="150"/>
      <c r="J13" s="150"/>
      <c r="K13" s="150"/>
    </row>
    <row r="14" spans="1:11" ht="12.75" customHeight="1" x14ac:dyDescent="0.25">
      <c r="A14" s="149" t="s">
        <v>20</v>
      </c>
      <c r="B14" s="149"/>
      <c r="C14" s="149"/>
      <c r="D14" s="152" t="s">
        <v>235</v>
      </c>
      <c r="E14" s="152"/>
      <c r="F14" s="152"/>
      <c r="G14" s="152"/>
      <c r="H14" s="152"/>
      <c r="I14" s="152"/>
      <c r="J14" s="152"/>
      <c r="K14" s="152"/>
    </row>
    <row r="15" spans="1:11" ht="12.75" customHeight="1" x14ac:dyDescent="0.25">
      <c r="A15" s="149" t="s">
        <v>21</v>
      </c>
      <c r="B15" s="149"/>
      <c r="C15" s="149"/>
      <c r="D15" s="150" t="s">
        <v>22</v>
      </c>
      <c r="E15" s="150"/>
      <c r="F15" s="150"/>
      <c r="G15" s="150"/>
      <c r="H15" s="150"/>
      <c r="I15" s="150"/>
      <c r="J15" s="150"/>
      <c r="K15" s="150"/>
    </row>
    <row r="16" spans="1:11" ht="12.75" customHeight="1" x14ac:dyDescent="0.25">
      <c r="A16" s="149" t="s">
        <v>23</v>
      </c>
      <c r="B16" s="149"/>
      <c r="C16" s="149"/>
      <c r="D16" s="152" t="s">
        <v>24</v>
      </c>
      <c r="E16" s="152"/>
      <c r="F16" s="152"/>
      <c r="G16" s="152"/>
      <c r="H16" s="152"/>
      <c r="I16" s="152"/>
      <c r="J16" s="152"/>
      <c r="K16" s="152"/>
    </row>
    <row r="17" spans="1:11" ht="12.75" customHeight="1" x14ac:dyDescent="0.25">
      <c r="A17" s="149" t="s">
        <v>25</v>
      </c>
      <c r="B17" s="149"/>
      <c r="C17" s="149"/>
      <c r="D17" s="150" t="s">
        <v>26</v>
      </c>
      <c r="E17" s="150"/>
      <c r="F17" s="150"/>
      <c r="G17" s="150"/>
      <c r="H17" s="150"/>
      <c r="I17" s="150"/>
      <c r="J17" s="150"/>
      <c r="K17" s="150"/>
    </row>
    <row r="18" spans="1:11" ht="12.75" customHeight="1" x14ac:dyDescent="0.25">
      <c r="A18" s="149" t="s">
        <v>27</v>
      </c>
      <c r="B18" s="149"/>
      <c r="C18" s="149"/>
      <c r="D18" s="150" t="s">
        <v>28</v>
      </c>
      <c r="E18" s="150"/>
      <c r="F18" s="150"/>
      <c r="G18" s="150"/>
      <c r="H18" s="150"/>
      <c r="I18" s="150"/>
      <c r="J18" s="150"/>
      <c r="K18" s="150"/>
    </row>
    <row r="19" spans="1:11" ht="12.75" customHeight="1" x14ac:dyDescent="0.25">
      <c r="A19" s="149" t="s">
        <v>29</v>
      </c>
      <c r="B19" s="149"/>
      <c r="C19" s="149"/>
      <c r="D19" s="150" t="s">
        <v>30</v>
      </c>
      <c r="E19" s="150"/>
      <c r="F19" s="150"/>
      <c r="G19" s="150"/>
      <c r="H19" s="150"/>
      <c r="I19" s="150"/>
      <c r="J19" s="150"/>
      <c r="K19" s="150"/>
    </row>
    <row r="20" spans="1:11" ht="12.75" customHeight="1" x14ac:dyDescent="0.25">
      <c r="A20" s="149" t="s">
        <v>31</v>
      </c>
      <c r="B20" s="149"/>
      <c r="C20" s="149"/>
      <c r="D20" s="152" t="s">
        <v>236</v>
      </c>
      <c r="E20" s="152"/>
      <c r="F20" s="152"/>
      <c r="G20" s="152"/>
      <c r="H20" s="152"/>
      <c r="I20" s="152"/>
      <c r="J20" s="152"/>
      <c r="K20" s="152"/>
    </row>
    <row r="21" spans="1:11" ht="12.75" customHeight="1" x14ac:dyDescent="0.25">
      <c r="A21" s="149" t="s">
        <v>32</v>
      </c>
      <c r="B21" s="149"/>
      <c r="C21" s="149"/>
      <c r="D21" s="150" t="s">
        <v>33</v>
      </c>
      <c r="E21" s="150"/>
      <c r="F21" s="150"/>
      <c r="G21" s="150"/>
      <c r="H21" s="150"/>
      <c r="I21" s="150"/>
      <c r="J21" s="150"/>
      <c r="K21" s="150"/>
    </row>
    <row r="22" spans="1:11" ht="12.75" customHeight="1" x14ac:dyDescent="0.25">
      <c r="A22" s="149" t="s">
        <v>34</v>
      </c>
      <c r="B22" s="149"/>
      <c r="C22" s="149"/>
      <c r="D22" s="150" t="s">
        <v>35</v>
      </c>
      <c r="E22" s="150"/>
      <c r="F22" s="150"/>
      <c r="G22" s="150"/>
      <c r="H22" s="150"/>
      <c r="I22" s="150"/>
      <c r="J22" s="150"/>
      <c r="K22" s="150"/>
    </row>
    <row r="23" spans="1:11" ht="12.75" customHeight="1" x14ac:dyDescent="0.25">
      <c r="A23" s="149" t="s">
        <v>36</v>
      </c>
      <c r="B23" s="149"/>
      <c r="C23" s="149"/>
      <c r="D23" s="150" t="s">
        <v>37</v>
      </c>
      <c r="E23" s="150"/>
      <c r="F23" s="150"/>
      <c r="G23" s="150"/>
      <c r="H23" s="150"/>
      <c r="I23" s="150"/>
      <c r="J23" s="150"/>
      <c r="K23" s="150"/>
    </row>
    <row r="24" spans="1:11" ht="12.75" customHeight="1" x14ac:dyDescent="0.25">
      <c r="A24" s="149" t="s">
        <v>38</v>
      </c>
      <c r="B24" s="149"/>
      <c r="C24" s="149"/>
      <c r="D24" s="150" t="s">
        <v>39</v>
      </c>
      <c r="E24" s="150"/>
      <c r="F24" s="150"/>
      <c r="G24" s="150"/>
      <c r="H24" s="150"/>
      <c r="I24" s="150"/>
      <c r="J24" s="150"/>
      <c r="K24" s="150"/>
    </row>
    <row r="25" spans="1:11" ht="12.75" customHeight="1" x14ac:dyDescent="0.25">
      <c r="A25" s="149" t="s">
        <v>237</v>
      </c>
      <c r="B25" s="149"/>
      <c r="C25" s="149"/>
      <c r="D25" s="150" t="s">
        <v>40</v>
      </c>
      <c r="E25" s="150"/>
      <c r="F25" s="150"/>
      <c r="G25" s="150"/>
      <c r="H25" s="150"/>
      <c r="I25" s="150"/>
      <c r="J25" s="150"/>
      <c r="K25" s="150"/>
    </row>
    <row r="26" spans="1:11" x14ac:dyDescent="0.25">
      <c r="A26" s="151"/>
      <c r="B26" s="151"/>
      <c r="C26" s="151"/>
    </row>
  </sheetData>
  <mergeCells count="45">
    <mergeCell ref="B2:G2"/>
    <mergeCell ref="A4:K4"/>
    <mergeCell ref="A5:C5"/>
    <mergeCell ref="D5:K5"/>
    <mergeCell ref="A6:C6"/>
    <mergeCell ref="D6:K6"/>
    <mergeCell ref="A7:C7"/>
    <mergeCell ref="D7:K7"/>
    <mergeCell ref="A8:C8"/>
    <mergeCell ref="D8:K8"/>
    <mergeCell ref="A9:C9"/>
    <mergeCell ref="D9:K9"/>
    <mergeCell ref="A10:C10"/>
    <mergeCell ref="D10:K10"/>
    <mergeCell ref="A11:C11"/>
    <mergeCell ref="D11:K11"/>
    <mergeCell ref="A12:C12"/>
    <mergeCell ref="D12:K12"/>
    <mergeCell ref="A13:C13"/>
    <mergeCell ref="D13:K13"/>
    <mergeCell ref="A14:C14"/>
    <mergeCell ref="D14:K14"/>
    <mergeCell ref="A15:C15"/>
    <mergeCell ref="D15:K15"/>
    <mergeCell ref="A16:C16"/>
    <mergeCell ref="D16:K16"/>
    <mergeCell ref="A17:C17"/>
    <mergeCell ref="D17:K17"/>
    <mergeCell ref="A18:C18"/>
    <mergeCell ref="D18:K18"/>
    <mergeCell ref="A19:C19"/>
    <mergeCell ref="D19:K19"/>
    <mergeCell ref="A20:C20"/>
    <mergeCell ref="D20:K20"/>
    <mergeCell ref="A21:C21"/>
    <mergeCell ref="D21:K21"/>
    <mergeCell ref="A25:C25"/>
    <mergeCell ref="D25:K25"/>
    <mergeCell ref="A26:C26"/>
    <mergeCell ref="A22:C22"/>
    <mergeCell ref="D22:K22"/>
    <mergeCell ref="A23:C23"/>
    <mergeCell ref="D23:K23"/>
    <mergeCell ref="A24:C24"/>
    <mergeCell ref="D24:K24"/>
  </mergeCells>
  <hyperlinks>
    <hyperlink ref="A5" location="'Q1'!A1" display="Quadre III.-10.1. " xr:uid="{00000000-0004-0000-0000-000000000000}"/>
    <hyperlink ref="A6" location="'G1'!A1" display="Gràfic III-10.1. " xr:uid="{00000000-0004-0000-0000-000001000000}"/>
    <hyperlink ref="A7" location="'Q2'!A1" display="Quadre III-10.2. " xr:uid="{00000000-0004-0000-0000-000002000000}"/>
    <hyperlink ref="A8" location="'Q3'!A1" display="Quadre III-10.3. " xr:uid="{00000000-0004-0000-0000-000003000000}"/>
    <hyperlink ref="A9" location="'Q4'!A1" display="Quadre III-10.4. " xr:uid="{00000000-0004-0000-0000-000004000000}"/>
    <hyperlink ref="A10" location="'Q5'!A1" display="Quadre III-10.5. " xr:uid="{00000000-0004-0000-0000-000005000000}"/>
    <hyperlink ref="A11" location="'Q6'!A1" display="Quadre III-10.6. " xr:uid="{00000000-0004-0000-0000-000006000000}"/>
    <hyperlink ref="A12" location="'G2'!A1" display="Gràfic III-10.2. " xr:uid="{00000000-0004-0000-0000-000007000000}"/>
    <hyperlink ref="A13" location="'G3'!A1" display="Gràfic III-10.3. " xr:uid="{00000000-0004-0000-0000-000008000000}"/>
    <hyperlink ref="A14" location="'G4'!A1" display="Gràfic  III-10.4. " xr:uid="{00000000-0004-0000-0000-000009000000}"/>
    <hyperlink ref="A15" location="'Q7'!A1" display="Quadre III-10.7. " xr:uid="{00000000-0004-0000-0000-00000A000000}"/>
    <hyperlink ref="A16" location="'G5'!A1" display="Gràfic III-10.5." xr:uid="{00000000-0004-0000-0000-00000B000000}"/>
    <hyperlink ref="A17" location="'Q8'!A1" display="Quadre III-10.8. " xr:uid="{00000000-0004-0000-0000-00000C000000}"/>
    <hyperlink ref="A18" location="'Q9'!A1" display="Quadre III-10.9." xr:uid="{00000000-0004-0000-0000-00000D000000}"/>
    <hyperlink ref="A19" location="'Q10'!A1" display="Quadre III-10.10. " xr:uid="{00000000-0004-0000-0000-00000E000000}"/>
    <hyperlink ref="A20" location="'G6'!A1" display="Gràfic III-10.6." xr:uid="{00000000-0004-0000-0000-00000F000000}"/>
    <hyperlink ref="A21" location="'Q11'!A1" display="Quadre III-10.11. " xr:uid="{00000000-0004-0000-0000-000010000000}"/>
    <hyperlink ref="A22" location="'Q12'!A1" display="Quadre III-10.12. " xr:uid="{00000000-0004-0000-0000-000011000000}"/>
    <hyperlink ref="A23" location="'Q13'!A1" display="Quadre III-10.13. " xr:uid="{00000000-0004-0000-0000-000012000000}"/>
    <hyperlink ref="A24" location="'Q14'!A1" display="Quadre III-10.14." xr:uid="{00000000-0004-0000-0000-000013000000}"/>
    <hyperlink ref="A25" location="'A1'!A1" display="IIIA-10.1. " xr:uid="{00000000-0004-0000-0000-000014000000}"/>
  </hyperlinks>
  <pageMargins left="0.7" right="0.7" top="0.75" bottom="0.75" header="0.51180555555555496" footer="0.51180555555555496"/>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AMJ28"/>
  <sheetViews>
    <sheetView zoomScale="85" zoomScaleNormal="85" workbookViewId="0">
      <selection sqref="A1:D1"/>
    </sheetView>
  </sheetViews>
  <sheetFormatPr baseColWidth="10" defaultColWidth="9.140625" defaultRowHeight="15" x14ac:dyDescent="0.25"/>
  <cols>
    <col min="1" max="5" width="13.42578125" style="68" customWidth="1"/>
    <col min="6" max="7" width="9.140625" style="68"/>
    <col min="8" max="13" width="14" style="68" customWidth="1"/>
    <col min="14" max="1024" width="9.140625" style="68"/>
  </cols>
  <sheetData>
    <row r="1" spans="1:13" s="27" customFormat="1" ht="27.75" customHeight="1" x14ac:dyDescent="0.25">
      <c r="A1" s="163" t="s">
        <v>137</v>
      </c>
      <c r="B1" s="163"/>
      <c r="C1" s="163"/>
      <c r="D1" s="163"/>
      <c r="E1" s="163"/>
      <c r="F1" s="163"/>
      <c r="G1" s="163"/>
      <c r="H1" s="163"/>
      <c r="I1" s="163"/>
      <c r="J1" s="163"/>
      <c r="K1" s="163"/>
      <c r="L1" s="163"/>
      <c r="M1" s="163"/>
    </row>
    <row r="2" spans="1:13" ht="26.25" customHeight="1" x14ac:dyDescent="0.25">
      <c r="A2" s="164">
        <v>2020</v>
      </c>
      <c r="B2" s="164"/>
      <c r="C2" s="164"/>
      <c r="D2" s="164"/>
      <c r="E2" s="164"/>
      <c r="F2" s="164"/>
      <c r="H2" s="164">
        <v>2019</v>
      </c>
      <c r="I2" s="164"/>
      <c r="J2" s="164"/>
      <c r="K2" s="164"/>
      <c r="L2" s="164"/>
      <c r="M2" s="164"/>
    </row>
    <row r="3" spans="1:13" ht="25.5" x14ac:dyDescent="0.25">
      <c r="A3" s="69" t="s">
        <v>138</v>
      </c>
      <c r="B3" s="69" t="s">
        <v>139</v>
      </c>
      <c r="C3" s="69" t="s">
        <v>140</v>
      </c>
      <c r="D3" s="69" t="s">
        <v>141</v>
      </c>
      <c r="E3" s="69" t="s">
        <v>142</v>
      </c>
      <c r="F3" s="69" t="s">
        <v>102</v>
      </c>
      <c r="H3" s="70" t="s">
        <v>138</v>
      </c>
      <c r="I3" s="70" t="s">
        <v>139</v>
      </c>
      <c r="J3" s="70" t="s">
        <v>140</v>
      </c>
      <c r="K3" s="70" t="s">
        <v>141</v>
      </c>
      <c r="L3" s="70" t="s">
        <v>142</v>
      </c>
      <c r="M3" s="70" t="s">
        <v>102</v>
      </c>
    </row>
    <row r="4" spans="1:13" x14ac:dyDescent="0.25">
      <c r="A4" s="71">
        <v>2331</v>
      </c>
      <c r="B4" s="71">
        <v>661</v>
      </c>
      <c r="C4" s="71">
        <v>310</v>
      </c>
      <c r="D4" s="71">
        <v>105</v>
      </c>
      <c r="E4" s="71">
        <v>23</v>
      </c>
      <c r="F4" s="71">
        <f>SUM(A4:E4)</f>
        <v>3430</v>
      </c>
      <c r="H4" s="71">
        <v>2206</v>
      </c>
      <c r="I4" s="71">
        <v>661</v>
      </c>
      <c r="J4" s="71">
        <v>297</v>
      </c>
      <c r="K4" s="71">
        <v>99</v>
      </c>
      <c r="L4" s="71">
        <v>23</v>
      </c>
      <c r="M4" s="71">
        <f>SUM(H4:L4)</f>
        <v>3286</v>
      </c>
    </row>
    <row r="5" spans="1:13" x14ac:dyDescent="0.25">
      <c r="H5" s="72">
        <f t="shared" ref="H5:M5" si="0">H4/$M$4</f>
        <v>0.67133292757151553</v>
      </c>
      <c r="I5" s="72">
        <f t="shared" si="0"/>
        <v>0.2011564211807669</v>
      </c>
      <c r="J5" s="72">
        <f t="shared" si="0"/>
        <v>9.0383444917833233E-2</v>
      </c>
      <c r="K5" s="72">
        <f t="shared" si="0"/>
        <v>3.0127814972611078E-2</v>
      </c>
      <c r="L5" s="72">
        <f t="shared" si="0"/>
        <v>6.9993913572732802E-3</v>
      </c>
      <c r="M5" s="73">
        <f t="shared" si="0"/>
        <v>1</v>
      </c>
    </row>
    <row r="28" spans="1:3" ht="12.75" customHeight="1" x14ac:dyDescent="0.25">
      <c r="A28" s="165" t="s">
        <v>143</v>
      </c>
      <c r="B28" s="165"/>
      <c r="C28" s="165"/>
    </row>
  </sheetData>
  <mergeCells count="4">
    <mergeCell ref="A1:M1"/>
    <mergeCell ref="A2:F2"/>
    <mergeCell ref="H2:M2"/>
    <mergeCell ref="A28:C28"/>
  </mergeCells>
  <pageMargins left="0.7" right="0.7" top="0.75" bottom="0.75" header="0.51180555555555496" footer="0.51180555555555496"/>
  <pageSetup paperSize="9" orientation="portrait" horizontalDpi="300" verticalDpi="30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AMJ27"/>
  <sheetViews>
    <sheetView topLeftCell="B1" zoomScale="70" zoomScaleNormal="70" workbookViewId="0">
      <selection sqref="A1:D1"/>
    </sheetView>
  </sheetViews>
  <sheetFormatPr baseColWidth="10" defaultColWidth="9.140625" defaultRowHeight="15" x14ac:dyDescent="0.25"/>
  <cols>
    <col min="1" max="1" width="9.140625" style="74"/>
    <col min="2" max="2" width="11.42578125" style="74" customWidth="1"/>
    <col min="3" max="1024" width="9.140625" style="74"/>
  </cols>
  <sheetData>
    <row r="1" spans="1:18" x14ac:dyDescent="0.25">
      <c r="A1" s="75"/>
      <c r="B1" s="76" t="s">
        <v>144</v>
      </c>
      <c r="C1" s="75"/>
      <c r="D1" s="77"/>
      <c r="E1" s="76"/>
      <c r="F1" s="75"/>
      <c r="G1" s="77"/>
      <c r="H1" s="76"/>
      <c r="I1" s="77"/>
      <c r="J1" s="75"/>
      <c r="K1" s="76"/>
      <c r="L1" s="77"/>
      <c r="M1" s="77"/>
      <c r="N1" s="76"/>
      <c r="O1" s="77"/>
      <c r="P1" s="77"/>
      <c r="Q1" s="77"/>
      <c r="R1" s="75"/>
    </row>
    <row r="2" spans="1:18" x14ac:dyDescent="0.25">
      <c r="A2" s="77"/>
      <c r="B2" s="78" t="s">
        <v>145</v>
      </c>
      <c r="C2" s="76" t="s">
        <v>146</v>
      </c>
      <c r="D2" s="79" t="s">
        <v>147</v>
      </c>
      <c r="E2" s="78"/>
      <c r="F2" s="76"/>
      <c r="G2" s="80"/>
      <c r="H2" s="80"/>
      <c r="I2" s="81"/>
      <c r="J2" s="80"/>
      <c r="K2" s="80"/>
      <c r="L2" s="81"/>
      <c r="M2" s="80"/>
      <c r="N2" s="80"/>
      <c r="O2" s="80"/>
      <c r="P2" s="81"/>
      <c r="Q2" s="80"/>
    </row>
    <row r="3" spans="1:18" x14ac:dyDescent="0.25">
      <c r="A3" s="76" t="s">
        <v>144</v>
      </c>
      <c r="B3" s="82">
        <v>58.7</v>
      </c>
      <c r="C3" s="82">
        <v>17.07</v>
      </c>
      <c r="D3" s="83">
        <v>24.18</v>
      </c>
      <c r="E3" s="84"/>
      <c r="F3" s="84"/>
      <c r="G3" s="84"/>
      <c r="H3" s="85"/>
      <c r="I3" s="85"/>
      <c r="J3" s="85"/>
      <c r="K3" s="85"/>
      <c r="L3" s="85"/>
      <c r="M3" s="85"/>
      <c r="N3" s="85"/>
      <c r="O3" s="85"/>
      <c r="P3" s="85"/>
      <c r="Q3" s="86"/>
    </row>
    <row r="4" spans="1:18" x14ac:dyDescent="0.25">
      <c r="A4" s="76" t="s">
        <v>148</v>
      </c>
      <c r="B4" s="82">
        <v>59.7</v>
      </c>
      <c r="C4" s="82">
        <v>16.432664489443301</v>
      </c>
      <c r="D4" s="82">
        <v>23.810886336005002</v>
      </c>
    </row>
    <row r="5" spans="1:18" x14ac:dyDescent="0.25">
      <c r="A5" s="76" t="s">
        <v>149</v>
      </c>
      <c r="B5" s="82">
        <v>67.826559739024106</v>
      </c>
      <c r="C5" s="82">
        <v>14.273167365460401</v>
      </c>
      <c r="D5" s="82">
        <v>17.900272895515499</v>
      </c>
    </row>
    <row r="6" spans="1:18" x14ac:dyDescent="0.25">
      <c r="A6" s="76" t="s">
        <v>150</v>
      </c>
      <c r="B6" s="82">
        <v>47.7260302844685</v>
      </c>
      <c r="C6" s="82">
        <v>22.6125787903337</v>
      </c>
      <c r="D6" s="82">
        <v>29.6613909251978</v>
      </c>
    </row>
    <row r="7" spans="1:18" x14ac:dyDescent="0.25">
      <c r="A7" s="76" t="s">
        <v>151</v>
      </c>
      <c r="B7" s="82">
        <v>48.3702956989247</v>
      </c>
      <c r="C7" s="82">
        <v>18.3887768817204</v>
      </c>
      <c r="D7" s="82">
        <v>33.240927419354797</v>
      </c>
    </row>
    <row r="11" spans="1:18" x14ac:dyDescent="0.25">
      <c r="C11" s="87"/>
      <c r="D11" s="76"/>
      <c r="E11" s="87"/>
    </row>
    <row r="12" spans="1:18" x14ac:dyDescent="0.25">
      <c r="C12" s="88"/>
      <c r="D12" s="89"/>
      <c r="E12" s="89"/>
    </row>
    <row r="13" spans="1:18" x14ac:dyDescent="0.25">
      <c r="C13" s="88"/>
      <c r="D13" s="90"/>
      <c r="E13" s="91"/>
    </row>
    <row r="14" spans="1:18" x14ac:dyDescent="0.25">
      <c r="C14" s="88"/>
      <c r="D14" s="91"/>
      <c r="E14" s="91"/>
    </row>
    <row r="15" spans="1:18" x14ac:dyDescent="0.25">
      <c r="C15" s="88"/>
      <c r="D15" s="91"/>
      <c r="E15" s="91"/>
    </row>
    <row r="27" spans="8:8" x14ac:dyDescent="0.25">
      <c r="H27" s="92" t="s">
        <v>152</v>
      </c>
    </row>
  </sheetData>
  <pageMargins left="0.7" right="0.7" top="0.75" bottom="0.75" header="0.51180555555555496" footer="0.51180555555555496"/>
  <pageSetup paperSize="9" orientation="portrait" horizontalDpi="300" verticalDpi="30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AMJ8"/>
  <sheetViews>
    <sheetView zoomScaleNormal="100" workbookViewId="0">
      <selection sqref="A1:D1"/>
    </sheetView>
  </sheetViews>
  <sheetFormatPr baseColWidth="10" defaultColWidth="9.140625" defaultRowHeight="15" x14ac:dyDescent="0.25"/>
  <cols>
    <col min="1" max="1024" width="9.140625" style="74"/>
  </cols>
  <sheetData>
    <row r="1" spans="1:7" ht="15" customHeight="1" x14ac:dyDescent="0.25">
      <c r="A1" s="166" t="s">
        <v>153</v>
      </c>
      <c r="B1" s="166"/>
      <c r="C1" s="166"/>
      <c r="D1" s="166"/>
      <c r="E1" s="166"/>
      <c r="F1" s="166"/>
      <c r="G1" s="79"/>
    </row>
    <row r="2" spans="1:7" x14ac:dyDescent="0.25">
      <c r="A2" s="93"/>
      <c r="B2" s="94" t="s">
        <v>144</v>
      </c>
      <c r="C2" s="94" t="s">
        <v>148</v>
      </c>
      <c r="D2" s="94" t="s">
        <v>149</v>
      </c>
      <c r="E2" s="94" t="s">
        <v>150</v>
      </c>
      <c r="F2" s="94" t="s">
        <v>151</v>
      </c>
      <c r="G2" s="95"/>
    </row>
    <row r="3" spans="1:7" x14ac:dyDescent="0.25">
      <c r="A3" s="93">
        <v>2015</v>
      </c>
      <c r="B3" s="96">
        <v>1104479</v>
      </c>
      <c r="C3" s="97">
        <v>859289</v>
      </c>
      <c r="D3" s="97">
        <v>92348</v>
      </c>
      <c r="E3" s="97">
        <v>140964</v>
      </c>
      <c r="F3" s="97">
        <v>11878</v>
      </c>
    </row>
    <row r="4" spans="1:7" x14ac:dyDescent="0.25">
      <c r="A4" s="93">
        <v>2016</v>
      </c>
      <c r="B4" s="98">
        <v>1107220</v>
      </c>
      <c r="C4" s="97">
        <v>861430</v>
      </c>
      <c r="D4" s="97">
        <v>91601</v>
      </c>
      <c r="E4" s="97">
        <v>142065</v>
      </c>
      <c r="F4" s="97">
        <v>12124</v>
      </c>
    </row>
    <row r="5" spans="1:7" x14ac:dyDescent="0.25">
      <c r="A5" s="99">
        <v>2017</v>
      </c>
      <c r="B5" s="100">
        <v>1115999</v>
      </c>
      <c r="C5" s="100">
        <v>868693</v>
      </c>
      <c r="D5" s="100">
        <v>91170</v>
      </c>
      <c r="E5" s="100">
        <v>143856</v>
      </c>
      <c r="F5" s="100">
        <v>12280</v>
      </c>
    </row>
    <row r="6" spans="1:7" x14ac:dyDescent="0.25">
      <c r="A6" s="99">
        <v>2018</v>
      </c>
      <c r="B6" s="97">
        <v>1128908</v>
      </c>
      <c r="C6" s="97">
        <v>880113</v>
      </c>
      <c r="D6" s="97">
        <v>91920</v>
      </c>
      <c r="E6" s="97">
        <v>144659</v>
      </c>
      <c r="F6" s="97">
        <v>12216</v>
      </c>
    </row>
    <row r="7" spans="1:7" x14ac:dyDescent="0.25">
      <c r="A7" s="99">
        <v>2019</v>
      </c>
      <c r="B7" s="101">
        <v>1149460</v>
      </c>
      <c r="C7" s="101">
        <v>896038</v>
      </c>
      <c r="D7" s="101">
        <v>93397</v>
      </c>
      <c r="E7" s="101">
        <v>147914</v>
      </c>
      <c r="F7" s="101">
        <v>12111</v>
      </c>
    </row>
    <row r="8" spans="1:7" x14ac:dyDescent="0.25">
      <c r="A8" s="99">
        <v>2020</v>
      </c>
      <c r="B8" s="102">
        <v>1171543</v>
      </c>
      <c r="C8" s="102">
        <v>912171</v>
      </c>
      <c r="D8" s="103">
        <v>95641</v>
      </c>
      <c r="E8" s="103">
        <v>151827</v>
      </c>
      <c r="F8" s="103">
        <v>11904</v>
      </c>
    </row>
  </sheetData>
  <mergeCells count="1">
    <mergeCell ref="A1:F1"/>
  </mergeCells>
  <pageMargins left="0.7" right="0.7" top="0.75" bottom="0.75" header="0.51180555555555496" footer="0.51180555555555496"/>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A1:AMJ22"/>
  <sheetViews>
    <sheetView topLeftCell="H1" zoomScaleNormal="100" workbookViewId="0">
      <selection sqref="A1:D1"/>
    </sheetView>
  </sheetViews>
  <sheetFormatPr baseColWidth="10" defaultColWidth="9.140625" defaultRowHeight="15" x14ac:dyDescent="0.25"/>
  <cols>
    <col min="1" max="1024" width="9.140625" style="74"/>
  </cols>
  <sheetData>
    <row r="1" spans="1:7" x14ac:dyDescent="0.25">
      <c r="A1" s="81"/>
      <c r="B1" s="80"/>
      <c r="C1" s="104"/>
      <c r="D1" s="80"/>
      <c r="E1" s="105"/>
      <c r="F1" s="79"/>
      <c r="G1" s="79"/>
    </row>
    <row r="2" spans="1:7" x14ac:dyDescent="0.25">
      <c r="A2" s="93"/>
      <c r="B2" s="106" t="s">
        <v>144</v>
      </c>
      <c r="C2" s="107" t="s">
        <v>148</v>
      </c>
      <c r="D2" s="106" t="s">
        <v>149</v>
      </c>
      <c r="E2" s="108" t="s">
        <v>150</v>
      </c>
      <c r="F2" s="108" t="s">
        <v>151</v>
      </c>
      <c r="G2" s="109"/>
    </row>
    <row r="3" spans="1:7" x14ac:dyDescent="0.25">
      <c r="A3" s="93">
        <v>2015</v>
      </c>
      <c r="B3" s="110">
        <f t="shared" ref="B3:B8" si="0">B17/$B$17*100</f>
        <v>100</v>
      </c>
      <c r="C3" s="110">
        <f t="shared" ref="C3:C8" si="1">C17/$C$17*100</f>
        <v>100</v>
      </c>
      <c r="D3" s="110">
        <f t="shared" ref="D3:D8" si="2">D17/$D$17*100</f>
        <v>100</v>
      </c>
      <c r="E3" s="110">
        <f t="shared" ref="E3:E8" si="3">E17/$E$17*100</f>
        <v>100</v>
      </c>
      <c r="F3" s="110">
        <f t="shared" ref="F3:F8" si="4">F17/$F$17*100</f>
        <v>100</v>
      </c>
      <c r="G3" s="95"/>
    </row>
    <row r="4" spans="1:7" x14ac:dyDescent="0.25">
      <c r="A4" s="93">
        <v>2016</v>
      </c>
      <c r="B4" s="110">
        <f t="shared" si="0"/>
        <v>100.24817130973065</v>
      </c>
      <c r="C4" s="110">
        <f t="shared" si="1"/>
        <v>100.2491594795232</v>
      </c>
      <c r="D4" s="110">
        <f t="shared" si="2"/>
        <v>99.191103218261361</v>
      </c>
      <c r="E4" s="110">
        <f t="shared" si="3"/>
        <v>100.78105048097386</v>
      </c>
      <c r="F4" s="110">
        <f t="shared" si="4"/>
        <v>102.07105573328843</v>
      </c>
      <c r="G4" s="95"/>
    </row>
    <row r="5" spans="1:7" x14ac:dyDescent="0.25">
      <c r="A5" s="99">
        <v>2017</v>
      </c>
      <c r="B5" s="110">
        <f t="shared" si="0"/>
        <v>101.04302571619741</v>
      </c>
      <c r="C5" s="110">
        <f t="shared" si="1"/>
        <v>101.0943931552714</v>
      </c>
      <c r="D5" s="110">
        <f t="shared" si="2"/>
        <v>98.724390349547363</v>
      </c>
      <c r="E5" s="110">
        <f t="shared" si="3"/>
        <v>102.0515876393973</v>
      </c>
      <c r="F5" s="110">
        <f t="shared" si="4"/>
        <v>103.38440814952013</v>
      </c>
      <c r="G5" s="85"/>
    </row>
    <row r="6" spans="1:7" x14ac:dyDescent="0.25">
      <c r="A6" s="99">
        <v>2018</v>
      </c>
      <c r="B6" s="110">
        <f t="shared" si="0"/>
        <v>102.21181208515509</v>
      </c>
      <c r="C6" s="110">
        <f t="shared" si="1"/>
        <v>102.42339887977153</v>
      </c>
      <c r="D6" s="110">
        <f t="shared" si="2"/>
        <v>99.536535712738768</v>
      </c>
      <c r="E6" s="110">
        <f t="shared" si="3"/>
        <v>102.6212366277915</v>
      </c>
      <c r="F6" s="110">
        <f t="shared" si="4"/>
        <v>102.84559690183532</v>
      </c>
    </row>
    <row r="7" spans="1:7" x14ac:dyDescent="0.25">
      <c r="A7" s="99">
        <v>2019</v>
      </c>
      <c r="B7" s="110">
        <f t="shared" si="0"/>
        <v>104.07259893578782</v>
      </c>
      <c r="C7" s="110">
        <f t="shared" si="1"/>
        <v>104.27667525128332</v>
      </c>
      <c r="D7" s="110">
        <f t="shared" si="2"/>
        <v>101.13592064798371</v>
      </c>
      <c r="E7" s="110">
        <f t="shared" si="3"/>
        <v>104.93033682358617</v>
      </c>
      <c r="F7" s="110">
        <f t="shared" si="4"/>
        <v>101.96160969860246</v>
      </c>
    </row>
    <row r="8" spans="1:7" x14ac:dyDescent="0.25">
      <c r="A8" s="99">
        <v>2020</v>
      </c>
      <c r="B8" s="110">
        <f t="shared" si="0"/>
        <v>106.07200317977978</v>
      </c>
      <c r="C8" s="110">
        <f t="shared" si="1"/>
        <v>106.15415768152508</v>
      </c>
      <c r="D8" s="110">
        <f t="shared" si="2"/>
        <v>103.56585957465241</v>
      </c>
      <c r="E8" s="110">
        <f t="shared" si="3"/>
        <v>107.70622286541244</v>
      </c>
      <c r="F8" s="110">
        <f t="shared" si="4"/>
        <v>100.21889206937196</v>
      </c>
    </row>
    <row r="13" spans="1:7" ht="15" customHeight="1" x14ac:dyDescent="0.25">
      <c r="A13" s="166" t="s">
        <v>153</v>
      </c>
      <c r="B13" s="166"/>
      <c r="C13" s="166"/>
      <c r="D13" s="166"/>
      <c r="E13" s="166"/>
      <c r="F13" s="166"/>
    </row>
    <row r="14" spans="1:7" x14ac:dyDescent="0.25">
      <c r="A14" s="166"/>
      <c r="B14" s="166"/>
      <c r="C14" s="166"/>
      <c r="D14" s="166"/>
      <c r="E14" s="166"/>
      <c r="F14" s="166"/>
    </row>
    <row r="15" spans="1:7" x14ac:dyDescent="0.25">
      <c r="A15" s="166"/>
      <c r="B15" s="166"/>
      <c r="C15" s="166"/>
      <c r="D15" s="166"/>
      <c r="E15" s="166"/>
      <c r="F15" s="166"/>
    </row>
    <row r="16" spans="1:7" x14ac:dyDescent="0.25">
      <c r="A16" s="93"/>
      <c r="B16" s="94" t="s">
        <v>144</v>
      </c>
      <c r="C16" s="94" t="s">
        <v>148</v>
      </c>
      <c r="D16" s="94" t="s">
        <v>149</v>
      </c>
      <c r="E16" s="94" t="s">
        <v>150</v>
      </c>
      <c r="F16" s="94" t="s">
        <v>151</v>
      </c>
    </row>
    <row r="17" spans="1:6" x14ac:dyDescent="0.25">
      <c r="A17" s="93">
        <v>2015</v>
      </c>
      <c r="B17" s="96">
        <v>1104479</v>
      </c>
      <c r="C17" s="97">
        <v>859289</v>
      </c>
      <c r="D17" s="97">
        <v>92348</v>
      </c>
      <c r="E17" s="97">
        <v>140964</v>
      </c>
      <c r="F17" s="97">
        <v>11878</v>
      </c>
    </row>
    <row r="18" spans="1:6" x14ac:dyDescent="0.25">
      <c r="A18" s="93">
        <v>2016</v>
      </c>
      <c r="B18" s="98">
        <v>1107220</v>
      </c>
      <c r="C18" s="97">
        <v>861430</v>
      </c>
      <c r="D18" s="97">
        <v>91601</v>
      </c>
      <c r="E18" s="97">
        <v>142065</v>
      </c>
      <c r="F18" s="97">
        <v>12124</v>
      </c>
    </row>
    <row r="19" spans="1:6" x14ac:dyDescent="0.25">
      <c r="A19" s="99">
        <v>2017</v>
      </c>
      <c r="B19" s="100">
        <v>1115999</v>
      </c>
      <c r="C19" s="100">
        <v>868693</v>
      </c>
      <c r="D19" s="100">
        <v>91170</v>
      </c>
      <c r="E19" s="100">
        <v>143856</v>
      </c>
      <c r="F19" s="100">
        <v>12280</v>
      </c>
    </row>
    <row r="20" spans="1:6" x14ac:dyDescent="0.25">
      <c r="A20" s="99">
        <v>2018</v>
      </c>
      <c r="B20" s="97">
        <v>1128908</v>
      </c>
      <c r="C20" s="97">
        <v>880113</v>
      </c>
      <c r="D20" s="97">
        <v>91920</v>
      </c>
      <c r="E20" s="97">
        <v>144659</v>
      </c>
      <c r="F20" s="97">
        <v>12216</v>
      </c>
    </row>
    <row r="21" spans="1:6" x14ac:dyDescent="0.25">
      <c r="A21" s="99">
        <v>2019</v>
      </c>
      <c r="B21" s="101">
        <v>1149460</v>
      </c>
      <c r="C21" s="101">
        <v>896038</v>
      </c>
      <c r="D21" s="101">
        <v>93397</v>
      </c>
      <c r="E21" s="101">
        <v>147914</v>
      </c>
      <c r="F21" s="101">
        <v>12111</v>
      </c>
    </row>
    <row r="22" spans="1:6" x14ac:dyDescent="0.25">
      <c r="A22" s="99">
        <v>2020</v>
      </c>
      <c r="B22" s="102">
        <v>1171543</v>
      </c>
      <c r="C22" s="102">
        <v>912171</v>
      </c>
      <c r="D22" s="103">
        <v>95641</v>
      </c>
      <c r="E22" s="103">
        <v>151827</v>
      </c>
      <c r="F22" s="103">
        <v>11904</v>
      </c>
    </row>
  </sheetData>
  <mergeCells count="1">
    <mergeCell ref="A13:F15"/>
  </mergeCells>
  <pageMargins left="0.7" right="0.7" top="0.75" bottom="0.75" header="0.51180555555555496" footer="0.51180555555555496"/>
  <pageSetup paperSize="9" orientation="portrait" horizontalDpi="300" verticalDpi="30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sheetPr>
  <dimension ref="A1:AMJ17"/>
  <sheetViews>
    <sheetView zoomScaleNormal="100" workbookViewId="0">
      <selection sqref="A1:D1"/>
    </sheetView>
  </sheetViews>
  <sheetFormatPr baseColWidth="10" defaultColWidth="9.140625" defaultRowHeight="15" x14ac:dyDescent="0.25"/>
  <cols>
    <col min="1" max="1024" width="9.140625" style="74"/>
  </cols>
  <sheetData>
    <row r="1" spans="1:5" ht="46.5" customHeight="1" x14ac:dyDescent="0.25">
      <c r="A1" s="167" t="s">
        <v>154</v>
      </c>
      <c r="B1" s="167"/>
      <c r="C1" s="167"/>
      <c r="D1" s="167"/>
      <c r="E1" s="167"/>
    </row>
    <row r="2" spans="1:5" ht="22.5" x14ac:dyDescent="0.25">
      <c r="A2" s="111"/>
      <c r="B2" s="112" t="s">
        <v>144</v>
      </c>
      <c r="C2" s="112" t="s">
        <v>148</v>
      </c>
      <c r="D2" s="112" t="s">
        <v>149</v>
      </c>
      <c r="E2" s="112" t="s">
        <v>155</v>
      </c>
    </row>
    <row r="3" spans="1:5" x14ac:dyDescent="0.25">
      <c r="A3" s="111">
        <v>2007</v>
      </c>
      <c r="B3" s="113">
        <v>74.099999999999994</v>
      </c>
      <c r="C3" s="113">
        <v>72.7</v>
      </c>
      <c r="D3" s="113">
        <v>92.2</v>
      </c>
      <c r="E3" s="113">
        <v>70.2</v>
      </c>
    </row>
    <row r="4" spans="1:5" x14ac:dyDescent="0.25">
      <c r="A4" s="111">
        <v>2008</v>
      </c>
      <c r="B4" s="113">
        <v>76.8</v>
      </c>
      <c r="C4" s="113">
        <v>75.5</v>
      </c>
      <c r="D4" s="113">
        <v>93.5</v>
      </c>
      <c r="E4" s="113">
        <v>72.5</v>
      </c>
    </row>
    <row r="5" spans="1:5" x14ac:dyDescent="0.25">
      <c r="A5" s="111">
        <v>2009</v>
      </c>
      <c r="B5" s="113">
        <v>77.2</v>
      </c>
      <c r="C5" s="113">
        <v>76.2</v>
      </c>
      <c r="D5" s="113">
        <v>95.5</v>
      </c>
      <c r="E5" s="113">
        <v>70.2</v>
      </c>
    </row>
    <row r="6" spans="1:5" x14ac:dyDescent="0.25">
      <c r="A6" s="111">
        <v>2010</v>
      </c>
      <c r="B6" s="113">
        <v>77.8</v>
      </c>
      <c r="C6" s="113">
        <v>76.2</v>
      </c>
      <c r="D6" s="113">
        <v>93.8</v>
      </c>
      <c r="E6" s="113">
        <v>75.900000000000006</v>
      </c>
    </row>
    <row r="7" spans="1:5" x14ac:dyDescent="0.25">
      <c r="A7" s="111">
        <v>2011</v>
      </c>
      <c r="B7" s="113">
        <v>78.8</v>
      </c>
      <c r="C7" s="113">
        <v>77.7</v>
      </c>
      <c r="D7" s="113">
        <v>94.6</v>
      </c>
      <c r="E7" s="113">
        <v>75.599999999999994</v>
      </c>
    </row>
    <row r="8" spans="1:5" x14ac:dyDescent="0.25">
      <c r="A8" s="111">
        <v>2012</v>
      </c>
      <c r="B8" s="113">
        <v>81.099999999999994</v>
      </c>
      <c r="C8" s="113">
        <v>79.7</v>
      </c>
      <c r="D8" s="113">
        <v>96.6</v>
      </c>
      <c r="E8" s="113">
        <v>80.2</v>
      </c>
    </row>
    <row r="9" spans="1:5" x14ac:dyDescent="0.25">
      <c r="A9" s="111">
        <v>2013</v>
      </c>
      <c r="B9" s="113">
        <v>80.400000000000006</v>
      </c>
      <c r="C9" s="113">
        <v>79.7</v>
      </c>
      <c r="D9" s="113">
        <v>91.9</v>
      </c>
      <c r="E9" s="113">
        <v>77.099999999999994</v>
      </c>
    </row>
    <row r="10" spans="1:5" x14ac:dyDescent="0.25">
      <c r="A10" s="111">
        <v>2014</v>
      </c>
      <c r="B10" s="113">
        <v>82.6</v>
      </c>
      <c r="C10" s="113">
        <v>81.599999999999994</v>
      </c>
      <c r="D10" s="113">
        <v>95.5</v>
      </c>
      <c r="E10" s="113">
        <v>79.2</v>
      </c>
    </row>
    <row r="11" spans="1:5" x14ac:dyDescent="0.25">
      <c r="A11" s="111">
        <v>2015</v>
      </c>
      <c r="B11" s="113">
        <v>81.099999999999994</v>
      </c>
      <c r="C11" s="113">
        <v>80.400000000000006</v>
      </c>
      <c r="D11" s="113">
        <v>96.3</v>
      </c>
      <c r="E11" s="113">
        <v>83.3</v>
      </c>
    </row>
    <row r="12" spans="1:5" x14ac:dyDescent="0.25">
      <c r="A12" s="111">
        <v>2016</v>
      </c>
      <c r="B12" s="113">
        <v>78.7</v>
      </c>
      <c r="C12" s="113">
        <v>77.900000000000006</v>
      </c>
      <c r="D12" s="113">
        <v>94.3</v>
      </c>
      <c r="E12" s="113">
        <v>72.599999999999994</v>
      </c>
    </row>
    <row r="13" spans="1:5" x14ac:dyDescent="0.25">
      <c r="A13" s="111">
        <v>2017</v>
      </c>
      <c r="B13" s="113">
        <v>79.599999999999994</v>
      </c>
      <c r="C13" s="113">
        <v>77.8</v>
      </c>
      <c r="D13" s="113">
        <v>96.9</v>
      </c>
      <c r="E13" s="113">
        <v>79.599999999999994</v>
      </c>
    </row>
    <row r="14" spans="1:5" x14ac:dyDescent="0.25">
      <c r="A14" s="114">
        <v>2018</v>
      </c>
      <c r="B14" s="115">
        <v>79</v>
      </c>
      <c r="C14" s="115">
        <v>77.8</v>
      </c>
      <c r="D14" s="115">
        <v>89.8</v>
      </c>
      <c r="E14" s="115">
        <v>87.9</v>
      </c>
    </row>
    <row r="15" spans="1:5" x14ac:dyDescent="0.25">
      <c r="A15" s="116">
        <v>2019</v>
      </c>
      <c r="B15" s="117">
        <v>77.5</v>
      </c>
      <c r="C15" s="117">
        <v>76.8</v>
      </c>
      <c r="D15" s="117">
        <v>96</v>
      </c>
      <c r="E15" s="117">
        <v>67.099999999999994</v>
      </c>
    </row>
    <row r="16" spans="1:5" x14ac:dyDescent="0.25">
      <c r="A16" s="118">
        <v>2020</v>
      </c>
      <c r="B16" s="119">
        <v>77.2</v>
      </c>
      <c r="C16" s="119">
        <v>76.599999999999994</v>
      </c>
      <c r="D16" s="119">
        <v>95.8</v>
      </c>
      <c r="E16" s="119">
        <v>67.7</v>
      </c>
    </row>
    <row r="17" spans="1:5" x14ac:dyDescent="0.25">
      <c r="A17" s="168" t="s">
        <v>152</v>
      </c>
      <c r="B17" s="168"/>
      <c r="C17" s="168"/>
      <c r="D17" s="168"/>
      <c r="E17" s="168"/>
    </row>
  </sheetData>
  <mergeCells count="2">
    <mergeCell ref="A1:E1"/>
    <mergeCell ref="A17:E17"/>
  </mergeCells>
  <pageMargins left="0.7" right="0.7" top="0.75" bottom="0.75" header="0.51180555555555496" footer="0.51180555555555496"/>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sheetPr>
  <dimension ref="A1:AMJ10"/>
  <sheetViews>
    <sheetView zoomScale="115" zoomScaleNormal="115" workbookViewId="0">
      <selection sqref="A1:D1"/>
    </sheetView>
  </sheetViews>
  <sheetFormatPr baseColWidth="10" defaultColWidth="9.140625" defaultRowHeight="15" x14ac:dyDescent="0.25"/>
  <cols>
    <col min="1" max="1024" width="9.140625" style="74"/>
  </cols>
  <sheetData>
    <row r="1" spans="1:7" ht="14.45" customHeight="1" x14ac:dyDescent="0.25">
      <c r="A1" s="169" t="s">
        <v>156</v>
      </c>
      <c r="B1" s="169"/>
      <c r="C1" s="169"/>
      <c r="D1" s="169"/>
      <c r="E1" s="169"/>
      <c r="F1" s="169"/>
      <c r="G1" s="169"/>
    </row>
    <row r="2" spans="1:7" ht="26.25" customHeight="1" x14ac:dyDescent="0.25">
      <c r="A2" s="169"/>
      <c r="B2" s="169"/>
      <c r="C2" s="169"/>
      <c r="D2" s="169"/>
      <c r="E2" s="169"/>
      <c r="F2" s="169"/>
      <c r="G2" s="169"/>
    </row>
    <row r="3" spans="1:7" x14ac:dyDescent="0.25">
      <c r="A3" s="93"/>
      <c r="B3" s="94" t="s">
        <v>157</v>
      </c>
      <c r="C3" s="94" t="s">
        <v>158</v>
      </c>
      <c r="D3" s="94" t="s">
        <v>159</v>
      </c>
      <c r="E3" s="94" t="s">
        <v>160</v>
      </c>
      <c r="F3" s="94" t="s">
        <v>150</v>
      </c>
      <c r="G3" s="94" t="s">
        <v>161</v>
      </c>
    </row>
    <row r="4" spans="1:7" x14ac:dyDescent="0.25">
      <c r="A4" s="93" t="s">
        <v>162</v>
      </c>
      <c r="B4" s="121">
        <v>71</v>
      </c>
      <c r="C4" s="121">
        <v>13</v>
      </c>
      <c r="D4" s="121">
        <v>0</v>
      </c>
      <c r="E4" s="121">
        <v>23</v>
      </c>
      <c r="F4" s="121">
        <v>27</v>
      </c>
      <c r="G4" s="122">
        <f t="shared" ref="G4:G9" si="0">SUM(B4:F4)</f>
        <v>134</v>
      </c>
    </row>
    <row r="5" spans="1:7" x14ac:dyDescent="0.25">
      <c r="A5" s="93" t="s">
        <v>163</v>
      </c>
      <c r="B5" s="93">
        <v>19</v>
      </c>
      <c r="C5" s="93">
        <v>6</v>
      </c>
      <c r="D5" s="123">
        <v>14</v>
      </c>
      <c r="E5" s="123">
        <v>5</v>
      </c>
      <c r="F5" s="123">
        <v>11</v>
      </c>
      <c r="G5" s="122">
        <f t="shared" si="0"/>
        <v>55</v>
      </c>
    </row>
    <row r="6" spans="1:7" x14ac:dyDescent="0.25">
      <c r="A6" s="93" t="s">
        <v>164</v>
      </c>
      <c r="B6" s="93">
        <v>19</v>
      </c>
      <c r="C6" s="93">
        <v>12</v>
      </c>
      <c r="D6" s="123">
        <v>0</v>
      </c>
      <c r="E6" s="123">
        <v>20</v>
      </c>
      <c r="F6" s="123">
        <v>18</v>
      </c>
      <c r="G6" s="122">
        <f t="shared" si="0"/>
        <v>69</v>
      </c>
    </row>
    <row r="7" spans="1:7" x14ac:dyDescent="0.25">
      <c r="A7" s="93" t="s">
        <v>165</v>
      </c>
      <c r="B7" s="93">
        <v>49</v>
      </c>
      <c r="C7" s="93">
        <v>16</v>
      </c>
      <c r="D7" s="123">
        <v>0</v>
      </c>
      <c r="E7" s="123">
        <v>16</v>
      </c>
      <c r="F7" s="123">
        <v>24</v>
      </c>
      <c r="G7" s="122">
        <f t="shared" si="0"/>
        <v>105</v>
      </c>
    </row>
    <row r="8" spans="1:7" x14ac:dyDescent="0.25">
      <c r="A8" s="93" t="s">
        <v>166</v>
      </c>
      <c r="B8" s="93">
        <v>68</v>
      </c>
      <c r="C8" s="93">
        <v>19</v>
      </c>
      <c r="D8" s="123">
        <v>25</v>
      </c>
      <c r="E8" s="123">
        <v>23</v>
      </c>
      <c r="F8" s="123">
        <v>25</v>
      </c>
      <c r="G8" s="122">
        <f t="shared" si="0"/>
        <v>160</v>
      </c>
    </row>
    <row r="9" spans="1:7" x14ac:dyDescent="0.25">
      <c r="A9" s="93" t="s">
        <v>167</v>
      </c>
      <c r="B9" s="93">
        <v>50</v>
      </c>
      <c r="C9" s="93">
        <v>20</v>
      </c>
      <c r="D9" s="123">
        <v>18</v>
      </c>
      <c r="E9" s="123">
        <v>23</v>
      </c>
      <c r="F9" s="123">
        <v>17</v>
      </c>
      <c r="G9" s="122">
        <f t="shared" si="0"/>
        <v>128</v>
      </c>
    </row>
    <row r="10" spans="1:7" x14ac:dyDescent="0.25">
      <c r="A10" s="120" t="s">
        <v>168</v>
      </c>
      <c r="B10" s="124"/>
      <c r="C10" s="124"/>
      <c r="D10" s="124"/>
      <c r="E10" s="124"/>
      <c r="F10" s="124"/>
    </row>
  </sheetData>
  <mergeCells count="1">
    <mergeCell ref="A1:G2"/>
  </mergeCells>
  <pageMargins left="0.7" right="0.7" top="0.75" bottom="0.75" header="0.51180555555555496" footer="0.51180555555555496"/>
  <pageSetup paperSize="9" orientation="portrait" horizontalDpi="300" verticalDpi="30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sheetPr>
  <dimension ref="A1:AMJ13"/>
  <sheetViews>
    <sheetView zoomScaleNormal="100" workbookViewId="0">
      <selection sqref="A1:D1"/>
    </sheetView>
  </sheetViews>
  <sheetFormatPr baseColWidth="10" defaultColWidth="9.140625" defaultRowHeight="15" x14ac:dyDescent="0.25"/>
  <cols>
    <col min="1" max="1024" width="9.140625" style="74"/>
  </cols>
  <sheetData>
    <row r="1" spans="1:8" ht="28.5" customHeight="1" x14ac:dyDescent="0.25">
      <c r="A1" s="170" t="s">
        <v>169</v>
      </c>
      <c r="B1" s="170"/>
      <c r="C1" s="170"/>
      <c r="D1" s="170"/>
      <c r="E1" s="170"/>
      <c r="F1" s="170"/>
    </row>
    <row r="2" spans="1:8" x14ac:dyDescent="0.25">
      <c r="A2" s="171"/>
      <c r="B2" s="171"/>
      <c r="C2" s="94" t="s">
        <v>170</v>
      </c>
      <c r="D2" s="94" t="s">
        <v>171</v>
      </c>
      <c r="E2" s="94" t="s">
        <v>172</v>
      </c>
      <c r="F2" s="125" t="s">
        <v>161</v>
      </c>
    </row>
    <row r="3" spans="1:8" x14ac:dyDescent="0.25">
      <c r="A3" s="126">
        <v>2016</v>
      </c>
      <c r="B3" s="93" t="s">
        <v>173</v>
      </c>
      <c r="C3" s="93">
        <v>61</v>
      </c>
      <c r="D3" s="93">
        <v>36</v>
      </c>
      <c r="E3" s="93">
        <v>6</v>
      </c>
      <c r="F3" s="127">
        <v>103</v>
      </c>
    </row>
    <row r="4" spans="1:8" x14ac:dyDescent="0.25">
      <c r="A4" s="126"/>
      <c r="B4" s="93" t="s">
        <v>174</v>
      </c>
      <c r="C4" s="128">
        <v>1549</v>
      </c>
      <c r="D4" s="93">
        <v>885</v>
      </c>
      <c r="E4" s="93">
        <v>511</v>
      </c>
      <c r="F4" s="129">
        <v>2945</v>
      </c>
      <c r="H4" s="74" t="s">
        <v>175</v>
      </c>
    </row>
    <row r="5" spans="1:8" x14ac:dyDescent="0.25">
      <c r="A5" s="126">
        <v>2017</v>
      </c>
      <c r="B5" s="93" t="s">
        <v>173</v>
      </c>
      <c r="C5" s="93">
        <v>97</v>
      </c>
      <c r="D5" s="93">
        <v>49</v>
      </c>
      <c r="E5" s="93">
        <v>12</v>
      </c>
      <c r="F5" s="127">
        <v>158</v>
      </c>
    </row>
    <row r="6" spans="1:8" x14ac:dyDescent="0.25">
      <c r="A6" s="126"/>
      <c r="B6" s="93" t="s">
        <v>174</v>
      </c>
      <c r="C6" s="128">
        <v>2453</v>
      </c>
      <c r="D6" s="128">
        <v>1261</v>
      </c>
      <c r="E6" s="93">
        <v>806</v>
      </c>
      <c r="F6" s="129">
        <v>4520</v>
      </c>
    </row>
    <row r="7" spans="1:8" x14ac:dyDescent="0.25">
      <c r="A7" s="126">
        <v>2018</v>
      </c>
      <c r="B7" s="93" t="s">
        <v>173</v>
      </c>
      <c r="C7" s="93">
        <v>77</v>
      </c>
      <c r="D7" s="93">
        <v>38</v>
      </c>
      <c r="E7" s="93">
        <v>11</v>
      </c>
      <c r="F7" s="127">
        <v>126</v>
      </c>
    </row>
    <row r="8" spans="1:8" x14ac:dyDescent="0.25">
      <c r="A8" s="126"/>
      <c r="B8" s="93" t="s">
        <v>174</v>
      </c>
      <c r="C8" s="128">
        <v>1928</v>
      </c>
      <c r="D8" s="93">
        <v>860</v>
      </c>
      <c r="E8" s="93">
        <v>988</v>
      </c>
      <c r="F8" s="129">
        <v>3776</v>
      </c>
    </row>
    <row r="9" spans="1:8" x14ac:dyDescent="0.25">
      <c r="A9" s="172">
        <v>2019</v>
      </c>
      <c r="B9" s="93" t="s">
        <v>173</v>
      </c>
      <c r="C9" s="93">
        <v>73</v>
      </c>
      <c r="D9" s="93">
        <v>36</v>
      </c>
      <c r="E9" s="93">
        <v>6</v>
      </c>
      <c r="F9" s="127">
        <v>115</v>
      </c>
    </row>
    <row r="10" spans="1:8" x14ac:dyDescent="0.25">
      <c r="A10" s="172"/>
      <c r="B10" s="93" t="s">
        <v>174</v>
      </c>
      <c r="C10" s="128">
        <v>1671</v>
      </c>
      <c r="D10" s="93">
        <v>799</v>
      </c>
      <c r="E10" s="93">
        <v>763</v>
      </c>
      <c r="F10" s="129">
        <v>3233</v>
      </c>
    </row>
    <row r="11" spans="1:8" x14ac:dyDescent="0.25">
      <c r="A11" s="172">
        <v>2020</v>
      </c>
      <c r="B11" s="93" t="s">
        <v>173</v>
      </c>
      <c r="C11" s="93">
        <v>13</v>
      </c>
      <c r="D11" s="93">
        <v>4</v>
      </c>
      <c r="E11" s="93">
        <v>11</v>
      </c>
      <c r="F11" s="127">
        <f>SUM(B11:E11)</f>
        <v>28</v>
      </c>
    </row>
    <row r="12" spans="1:8" x14ac:dyDescent="0.25">
      <c r="A12" s="172"/>
      <c r="B12" s="93" t="s">
        <v>174</v>
      </c>
      <c r="C12" s="128">
        <v>1190</v>
      </c>
      <c r="D12" s="93">
        <v>244</v>
      </c>
      <c r="E12" s="128">
        <v>2067</v>
      </c>
      <c r="F12" s="129">
        <f>SUM(C12:E12)</f>
        <v>3501</v>
      </c>
    </row>
    <row r="13" spans="1:8" x14ac:dyDescent="0.25">
      <c r="A13" s="168" t="s">
        <v>176</v>
      </c>
      <c r="B13" s="168"/>
      <c r="C13" s="168"/>
      <c r="D13" s="168"/>
      <c r="E13" s="168"/>
    </row>
  </sheetData>
  <mergeCells count="5">
    <mergeCell ref="A1:F1"/>
    <mergeCell ref="A2:B2"/>
    <mergeCell ref="A9:A10"/>
    <mergeCell ref="A11:A12"/>
    <mergeCell ref="A13:E13"/>
  </mergeCells>
  <pageMargins left="0.7" right="0.7" top="0.75" bottom="0.75" header="0.51180555555555496" footer="0.51180555555555496"/>
  <pageSetup paperSize="9" orientation="portrait" horizontalDpi="300" verticalDpi="30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sheetPr>
  <dimension ref="A1:AMJ16"/>
  <sheetViews>
    <sheetView zoomScaleNormal="100" workbookViewId="0">
      <selection sqref="A1:D1"/>
    </sheetView>
  </sheetViews>
  <sheetFormatPr baseColWidth="10" defaultColWidth="9.140625" defaultRowHeight="15" x14ac:dyDescent="0.25"/>
  <cols>
    <col min="1" max="1024" width="9.140625" style="74"/>
  </cols>
  <sheetData>
    <row r="1" spans="1:11" x14ac:dyDescent="0.25">
      <c r="A1" s="130" t="s">
        <v>177</v>
      </c>
      <c r="B1" s="81"/>
      <c r="C1" s="81"/>
      <c r="D1" s="81"/>
      <c r="E1" s="81"/>
      <c r="F1" s="81"/>
      <c r="G1" s="81"/>
    </row>
    <row r="2" spans="1:11" x14ac:dyDescent="0.25">
      <c r="A2" s="81" t="s">
        <v>178</v>
      </c>
      <c r="B2" s="80" t="s">
        <v>179</v>
      </c>
      <c r="C2" s="80" t="s">
        <v>180</v>
      </c>
      <c r="D2" s="80" t="s">
        <v>181</v>
      </c>
      <c r="E2" s="80" t="s">
        <v>182</v>
      </c>
      <c r="F2" s="80" t="s">
        <v>183</v>
      </c>
      <c r="G2" s="80" t="s">
        <v>184</v>
      </c>
      <c r="H2" s="80" t="s">
        <v>185</v>
      </c>
      <c r="I2" s="80" t="s">
        <v>186</v>
      </c>
      <c r="J2" s="80" t="s">
        <v>187</v>
      </c>
      <c r="K2" s="80" t="s">
        <v>188</v>
      </c>
    </row>
    <row r="3" spans="1:11" x14ac:dyDescent="0.25">
      <c r="A3" s="81" t="s">
        <v>189</v>
      </c>
      <c r="B3" s="81">
        <v>110</v>
      </c>
      <c r="C3" s="81">
        <v>178</v>
      </c>
      <c r="D3" s="81">
        <v>280</v>
      </c>
      <c r="E3" s="81">
        <v>310</v>
      </c>
      <c r="F3" s="81">
        <v>320</v>
      </c>
      <c r="G3" s="81">
        <v>315</v>
      </c>
      <c r="H3" s="81">
        <v>307</v>
      </c>
      <c r="I3" s="81">
        <v>318</v>
      </c>
      <c r="J3" s="81">
        <v>210</v>
      </c>
      <c r="K3" s="88">
        <v>216</v>
      </c>
    </row>
    <row r="4" spans="1:11" x14ac:dyDescent="0.25">
      <c r="A4" s="131" t="s">
        <v>190</v>
      </c>
      <c r="B4" s="81"/>
      <c r="C4" s="81"/>
      <c r="D4" s="81"/>
      <c r="E4" s="81"/>
      <c r="F4" s="81"/>
      <c r="G4" s="81"/>
    </row>
    <row r="11" spans="1:11" x14ac:dyDescent="0.25">
      <c r="I11" s="131"/>
    </row>
    <row r="14" spans="1:11" x14ac:dyDescent="0.25">
      <c r="C14" s="132"/>
    </row>
    <row r="15" spans="1:11" x14ac:dyDescent="0.25">
      <c r="C15" s="132"/>
    </row>
    <row r="16" spans="1:11" x14ac:dyDescent="0.25">
      <c r="C16" s="132"/>
      <c r="I16" s="92" t="s">
        <v>190</v>
      </c>
    </row>
  </sheetData>
  <pageMargins left="0.7" right="0.7" top="0.75" bottom="0.75" header="0.51180555555555496" footer="0.51180555555555496"/>
  <pageSetup paperSize="9" orientation="portrait" horizontalDpi="300" verticalDpi="30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sheetPr>
  <dimension ref="A1:AMJ10"/>
  <sheetViews>
    <sheetView zoomScaleNormal="100" workbookViewId="0">
      <selection sqref="A1:F2"/>
    </sheetView>
  </sheetViews>
  <sheetFormatPr baseColWidth="10" defaultColWidth="9.140625" defaultRowHeight="15" x14ac:dyDescent="0.25"/>
  <cols>
    <col min="1" max="1024" width="9.140625" style="74"/>
  </cols>
  <sheetData>
    <row r="1" spans="1:6" ht="14.45" customHeight="1" x14ac:dyDescent="0.25">
      <c r="A1" s="169" t="s">
        <v>191</v>
      </c>
      <c r="B1" s="169"/>
      <c r="C1" s="169"/>
      <c r="D1" s="169"/>
      <c r="E1" s="169"/>
      <c r="F1" s="169"/>
    </row>
    <row r="2" spans="1:6" ht="14.45" customHeight="1" x14ac:dyDescent="0.25">
      <c r="A2" s="169"/>
      <c r="B2" s="169"/>
      <c r="C2" s="169"/>
      <c r="D2" s="169"/>
      <c r="E2" s="169"/>
      <c r="F2" s="169"/>
    </row>
    <row r="3" spans="1:6" x14ac:dyDescent="0.25">
      <c r="A3" s="93"/>
      <c r="B3" s="94" t="s">
        <v>148</v>
      </c>
      <c r="C3" s="94" t="s">
        <v>149</v>
      </c>
      <c r="D3" s="94" t="s">
        <v>150</v>
      </c>
      <c r="E3" s="94" t="s">
        <v>151</v>
      </c>
      <c r="F3" s="94" t="s">
        <v>161</v>
      </c>
    </row>
    <row r="4" spans="1:6" x14ac:dyDescent="0.25">
      <c r="A4" s="93" t="s">
        <v>163</v>
      </c>
      <c r="B4" s="121">
        <v>45</v>
      </c>
      <c r="C4" s="121">
        <v>0</v>
      </c>
      <c r="D4" s="121">
        <v>0</v>
      </c>
      <c r="E4" s="121">
        <v>0</v>
      </c>
      <c r="F4" s="122">
        <f t="shared" ref="F4:F9" si="0">SUM(B4:E4)</f>
        <v>45</v>
      </c>
    </row>
    <row r="5" spans="1:6" x14ac:dyDescent="0.25">
      <c r="A5" s="93" t="s">
        <v>164</v>
      </c>
      <c r="B5" s="93">
        <v>35</v>
      </c>
      <c r="C5" s="93">
        <v>17</v>
      </c>
      <c r="D5" s="123">
        <v>1</v>
      </c>
      <c r="E5" s="123">
        <v>0</v>
      </c>
      <c r="F5" s="122">
        <f t="shared" si="0"/>
        <v>53</v>
      </c>
    </row>
    <row r="6" spans="1:6" x14ac:dyDescent="0.25">
      <c r="A6" s="93" t="s">
        <v>165</v>
      </c>
      <c r="B6" s="93">
        <v>69</v>
      </c>
      <c r="C6" s="93">
        <v>17</v>
      </c>
      <c r="D6" s="123">
        <v>18</v>
      </c>
      <c r="E6" s="123">
        <v>0</v>
      </c>
      <c r="F6" s="122">
        <f t="shared" si="0"/>
        <v>104</v>
      </c>
    </row>
    <row r="7" spans="1:6" x14ac:dyDescent="0.25">
      <c r="A7" s="93" t="s">
        <v>166</v>
      </c>
      <c r="B7" s="93">
        <v>285</v>
      </c>
      <c r="C7" s="93">
        <v>26</v>
      </c>
      <c r="D7" s="123">
        <v>52</v>
      </c>
      <c r="E7" s="123">
        <v>0</v>
      </c>
      <c r="F7" s="122">
        <f t="shared" si="0"/>
        <v>363</v>
      </c>
    </row>
    <row r="8" spans="1:6" x14ac:dyDescent="0.25">
      <c r="A8" s="93" t="s">
        <v>167</v>
      </c>
      <c r="B8" s="93">
        <v>216</v>
      </c>
      <c r="C8" s="93">
        <v>17</v>
      </c>
      <c r="D8" s="123">
        <v>23</v>
      </c>
      <c r="E8" s="123">
        <v>0</v>
      </c>
      <c r="F8" s="122">
        <f t="shared" si="0"/>
        <v>256</v>
      </c>
    </row>
    <row r="9" spans="1:6" x14ac:dyDescent="0.25">
      <c r="A9" s="133" t="s">
        <v>192</v>
      </c>
      <c r="B9" s="93">
        <v>96</v>
      </c>
      <c r="C9" s="93">
        <v>37</v>
      </c>
      <c r="D9" s="123">
        <v>29</v>
      </c>
      <c r="E9" s="123">
        <v>2</v>
      </c>
      <c r="F9" s="122">
        <f t="shared" si="0"/>
        <v>164</v>
      </c>
    </row>
    <row r="10" spans="1:6" x14ac:dyDescent="0.25">
      <c r="A10" s="120" t="s">
        <v>193</v>
      </c>
      <c r="B10" s="124"/>
      <c r="C10" s="124"/>
      <c r="D10" s="124"/>
      <c r="E10" s="124"/>
    </row>
  </sheetData>
  <mergeCells count="1">
    <mergeCell ref="A1:F2"/>
  </mergeCells>
  <pageMargins left="0.7" right="0.7" top="0.75" bottom="0.75" header="0.51180555555555496" footer="0.51180555555555496"/>
  <pageSetup paperSize="9" orientation="portrait" horizontalDpi="300" verticalDpi="300"/>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sheetPr>
  <dimension ref="A1:AMJ7"/>
  <sheetViews>
    <sheetView zoomScale="85" zoomScaleNormal="85" workbookViewId="0">
      <selection sqref="A1:D1"/>
    </sheetView>
  </sheetViews>
  <sheetFormatPr baseColWidth="10" defaultColWidth="9.140625" defaultRowHeight="15" x14ac:dyDescent="0.25"/>
  <cols>
    <col min="1" max="1024" width="9.140625" style="74"/>
  </cols>
  <sheetData>
    <row r="1" spans="1:9" x14ac:dyDescent="0.25">
      <c r="A1" s="173" t="s">
        <v>194</v>
      </c>
      <c r="B1" s="173"/>
      <c r="C1" s="173"/>
      <c r="D1" s="173"/>
      <c r="E1" s="173"/>
      <c r="F1" s="173"/>
      <c r="G1" s="173"/>
      <c r="H1" s="173"/>
      <c r="I1" s="173"/>
    </row>
    <row r="2" spans="1:9" x14ac:dyDescent="0.25">
      <c r="A2" s="93"/>
      <c r="B2" s="94" t="s">
        <v>162</v>
      </c>
      <c r="C2" s="94" t="s">
        <v>163</v>
      </c>
      <c r="D2" s="94" t="s">
        <v>164</v>
      </c>
      <c r="E2" s="94" t="s">
        <v>165</v>
      </c>
      <c r="F2" s="94" t="s">
        <v>166</v>
      </c>
      <c r="G2" s="94" t="s">
        <v>167</v>
      </c>
      <c r="H2" s="94" t="s">
        <v>192</v>
      </c>
      <c r="I2" s="125" t="s">
        <v>161</v>
      </c>
    </row>
    <row r="3" spans="1:9" x14ac:dyDescent="0.25">
      <c r="A3" s="93" t="s">
        <v>184</v>
      </c>
      <c r="B3" s="123">
        <v>11</v>
      </c>
      <c r="C3" s="93">
        <v>42</v>
      </c>
      <c r="D3" s="93">
        <v>38</v>
      </c>
      <c r="E3" s="93">
        <v>76</v>
      </c>
      <c r="F3" s="93">
        <v>58</v>
      </c>
      <c r="G3" s="93">
        <v>20</v>
      </c>
      <c r="H3" s="93">
        <v>12</v>
      </c>
      <c r="I3" s="134">
        <v>257</v>
      </c>
    </row>
    <row r="4" spans="1:9" x14ac:dyDescent="0.25">
      <c r="A4" s="93" t="s">
        <v>185</v>
      </c>
      <c r="B4" s="123" t="s">
        <v>195</v>
      </c>
      <c r="C4" s="93">
        <v>42</v>
      </c>
      <c r="D4" s="93">
        <v>55</v>
      </c>
      <c r="E4" s="93">
        <v>92</v>
      </c>
      <c r="F4" s="93">
        <v>86</v>
      </c>
      <c r="G4" s="93">
        <v>35</v>
      </c>
      <c r="H4" s="93">
        <v>14</v>
      </c>
      <c r="I4" s="134">
        <v>324</v>
      </c>
    </row>
    <row r="5" spans="1:9" x14ac:dyDescent="0.25">
      <c r="A5" s="93" t="s">
        <v>186</v>
      </c>
      <c r="B5" s="123" t="s">
        <v>195</v>
      </c>
      <c r="C5" s="93">
        <v>50</v>
      </c>
      <c r="D5" s="93">
        <v>37</v>
      </c>
      <c r="E5" s="93">
        <v>72</v>
      </c>
      <c r="F5" s="93">
        <v>77</v>
      </c>
      <c r="G5" s="93">
        <v>46</v>
      </c>
      <c r="H5" s="93">
        <v>26</v>
      </c>
      <c r="I5" s="134">
        <v>308</v>
      </c>
    </row>
    <row r="6" spans="1:9" x14ac:dyDescent="0.25">
      <c r="A6" s="93" t="s">
        <v>187</v>
      </c>
      <c r="B6" s="123" t="s">
        <v>195</v>
      </c>
      <c r="C6" s="93">
        <v>46</v>
      </c>
      <c r="D6" s="93">
        <v>44</v>
      </c>
      <c r="E6" s="93">
        <v>66</v>
      </c>
      <c r="F6" s="93">
        <v>62</v>
      </c>
      <c r="G6" s="93">
        <v>49</v>
      </c>
      <c r="H6" s="93">
        <v>30</v>
      </c>
      <c r="I6" s="134">
        <f>SUM(C6:H6)</f>
        <v>297</v>
      </c>
    </row>
    <row r="7" spans="1:9" x14ac:dyDescent="0.25">
      <c r="A7" s="168" t="s">
        <v>196</v>
      </c>
      <c r="B7" s="168"/>
      <c r="C7" s="168"/>
      <c r="D7" s="168"/>
      <c r="E7" s="168"/>
      <c r="F7" s="168"/>
      <c r="G7" s="168"/>
      <c r="H7" s="168"/>
    </row>
  </sheetData>
  <mergeCells count="2">
    <mergeCell ref="A1:I1"/>
    <mergeCell ref="A7:H7"/>
  </mergeCells>
  <pageMargins left="0.7" right="0.7" top="0.75" bottom="0.75" header="0.51180555555555496" footer="0.51180555555555496"/>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AMJ12"/>
  <sheetViews>
    <sheetView zoomScaleNormal="100" workbookViewId="0">
      <selection activeCell="G3" sqref="G3"/>
    </sheetView>
  </sheetViews>
  <sheetFormatPr baseColWidth="10" defaultColWidth="9.140625" defaultRowHeight="15" x14ac:dyDescent="0.25"/>
  <cols>
    <col min="1" max="1" width="45" style="1" customWidth="1"/>
    <col min="2" max="2" width="16.140625" style="2" customWidth="1"/>
    <col min="3" max="3" width="14.28515625" style="3" customWidth="1"/>
    <col min="4" max="1024" width="9.140625" style="3"/>
  </cols>
  <sheetData>
    <row r="1" spans="1:4" ht="37.5" customHeight="1" x14ac:dyDescent="0.25">
      <c r="A1" s="155" t="s">
        <v>41</v>
      </c>
      <c r="B1" s="155"/>
      <c r="C1" s="155"/>
    </row>
    <row r="2" spans="1:4" ht="24.75" customHeight="1" x14ac:dyDescent="0.25">
      <c r="A2" s="4" t="s">
        <v>42</v>
      </c>
      <c r="B2" s="5"/>
      <c r="C2" s="6">
        <v>2785000</v>
      </c>
    </row>
    <row r="3" spans="1:4" ht="32.25" customHeight="1" x14ac:dyDescent="0.25">
      <c r="A3" s="7" t="s">
        <v>43</v>
      </c>
      <c r="B3" s="8">
        <v>1410000</v>
      </c>
      <c r="C3" s="9"/>
    </row>
    <row r="4" spans="1:4" ht="31.5" customHeight="1" x14ac:dyDescent="0.25">
      <c r="A4" s="7" t="s">
        <v>44</v>
      </c>
      <c r="B4" s="8">
        <v>1175000</v>
      </c>
      <c r="C4" s="9"/>
    </row>
    <row r="5" spans="1:4" ht="30.75" customHeight="1" x14ac:dyDescent="0.25">
      <c r="A5" s="7" t="s">
        <v>45</v>
      </c>
      <c r="B5" s="8">
        <v>200000</v>
      </c>
      <c r="C5" s="9"/>
    </row>
    <row r="6" spans="1:4" ht="20.25" customHeight="1" x14ac:dyDescent="0.25">
      <c r="A6" s="10" t="s">
        <v>46</v>
      </c>
      <c r="B6" s="11"/>
      <c r="C6" s="12">
        <v>1750000</v>
      </c>
    </row>
    <row r="7" spans="1:4" ht="20.25" customHeight="1" x14ac:dyDescent="0.25">
      <c r="A7" s="4" t="s">
        <v>47</v>
      </c>
      <c r="B7" s="5"/>
      <c r="C7" s="6">
        <v>375000</v>
      </c>
    </row>
    <row r="8" spans="1:4" ht="24" customHeight="1" x14ac:dyDescent="0.25">
      <c r="A8" s="4" t="s">
        <v>48</v>
      </c>
      <c r="B8" s="5"/>
      <c r="C8" s="6">
        <v>100000</v>
      </c>
    </row>
    <row r="9" spans="1:4" ht="32.25" customHeight="1" x14ac:dyDescent="0.25">
      <c r="A9" s="4" t="s">
        <v>49</v>
      </c>
      <c r="B9" s="5"/>
      <c r="C9" s="6">
        <v>500000</v>
      </c>
    </row>
    <row r="10" spans="1:4" ht="24.75" customHeight="1" x14ac:dyDescent="0.25">
      <c r="A10" s="13" t="s">
        <v>50</v>
      </c>
      <c r="B10" s="14"/>
      <c r="C10" s="15">
        <f>SUM(C2+C6+C7+C8+C9)</f>
        <v>5510000</v>
      </c>
      <c r="D10" s="16"/>
    </row>
    <row r="12" spans="1:4" ht="25.5" customHeight="1" x14ac:dyDescent="0.25">
      <c r="A12" s="156" t="s">
        <v>255</v>
      </c>
      <c r="B12" s="156"/>
      <c r="C12" s="156"/>
    </row>
  </sheetData>
  <mergeCells count="2">
    <mergeCell ref="A1:C1"/>
    <mergeCell ref="A12:C12"/>
  </mergeCells>
  <pageMargins left="0.7" right="0.7" top="0.75" bottom="0.75" header="0.51180555555555496" footer="0.51180555555555496"/>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sheetPr>
  <dimension ref="A1:AMJ9"/>
  <sheetViews>
    <sheetView zoomScaleNormal="100" workbookViewId="0">
      <selection sqref="A1:D1"/>
    </sheetView>
  </sheetViews>
  <sheetFormatPr baseColWidth="10" defaultColWidth="9.140625" defaultRowHeight="15" x14ac:dyDescent="0.25"/>
  <cols>
    <col min="1" max="1024" width="9.140625" style="74"/>
  </cols>
  <sheetData>
    <row r="1" spans="1:8" x14ac:dyDescent="0.25">
      <c r="A1" s="173" t="s">
        <v>197</v>
      </c>
      <c r="B1" s="173"/>
      <c r="C1" s="173"/>
      <c r="D1" s="173"/>
      <c r="E1" s="173"/>
      <c r="F1" s="173"/>
      <c r="G1" s="173"/>
      <c r="H1" s="173"/>
    </row>
    <row r="2" spans="1:8" x14ac:dyDescent="0.25">
      <c r="A2" s="93"/>
      <c r="B2" s="94" t="s">
        <v>163</v>
      </c>
      <c r="C2" s="94" t="s">
        <v>164</v>
      </c>
      <c r="D2" s="94" t="s">
        <v>165</v>
      </c>
      <c r="E2" s="94" t="s">
        <v>166</v>
      </c>
      <c r="F2" s="94" t="s">
        <v>167</v>
      </c>
      <c r="G2" s="94" t="s">
        <v>192</v>
      </c>
      <c r="H2" s="125" t="s">
        <v>161</v>
      </c>
    </row>
    <row r="3" spans="1:8" x14ac:dyDescent="0.25">
      <c r="A3" s="93">
        <v>2015</v>
      </c>
      <c r="B3" s="123">
        <v>459</v>
      </c>
      <c r="C3" s="93">
        <v>255</v>
      </c>
      <c r="D3" s="93">
        <v>295</v>
      </c>
      <c r="E3" s="93">
        <v>279</v>
      </c>
      <c r="F3" s="93">
        <v>121</v>
      </c>
      <c r="G3" s="93">
        <v>49</v>
      </c>
      <c r="H3" s="135">
        <f t="shared" ref="H3:H8" si="0">SUM(B3:G3)</f>
        <v>1458</v>
      </c>
    </row>
    <row r="4" spans="1:8" x14ac:dyDescent="0.25">
      <c r="A4" s="93">
        <v>2016</v>
      </c>
      <c r="B4" s="123">
        <v>659</v>
      </c>
      <c r="C4" s="93">
        <v>408</v>
      </c>
      <c r="D4" s="93">
        <v>350</v>
      </c>
      <c r="E4" s="93">
        <v>376</v>
      </c>
      <c r="F4" s="93">
        <v>79</v>
      </c>
      <c r="G4" s="93">
        <v>120</v>
      </c>
      <c r="H4" s="135">
        <f t="shared" si="0"/>
        <v>1992</v>
      </c>
    </row>
    <row r="5" spans="1:8" x14ac:dyDescent="0.25">
      <c r="A5" s="93">
        <v>2017</v>
      </c>
      <c r="B5" s="123">
        <v>721</v>
      </c>
      <c r="C5" s="93">
        <v>780</v>
      </c>
      <c r="D5" s="93">
        <v>749</v>
      </c>
      <c r="E5" s="93">
        <v>572</v>
      </c>
      <c r="F5" s="93">
        <v>239</v>
      </c>
      <c r="G5" s="93">
        <v>94</v>
      </c>
      <c r="H5" s="135">
        <f t="shared" si="0"/>
        <v>3155</v>
      </c>
    </row>
    <row r="6" spans="1:8" x14ac:dyDescent="0.25">
      <c r="A6" s="93">
        <v>2018</v>
      </c>
      <c r="B6" s="123">
        <v>741</v>
      </c>
      <c r="C6" s="93">
        <v>1255</v>
      </c>
      <c r="D6" s="136">
        <v>1260</v>
      </c>
      <c r="E6" s="93">
        <v>898</v>
      </c>
      <c r="F6" s="93">
        <v>219</v>
      </c>
      <c r="G6" s="93">
        <v>130</v>
      </c>
      <c r="H6" s="135">
        <f t="shared" si="0"/>
        <v>4503</v>
      </c>
    </row>
    <row r="7" spans="1:8" x14ac:dyDescent="0.25">
      <c r="A7" s="93">
        <v>2019</v>
      </c>
      <c r="B7" s="123">
        <v>836</v>
      </c>
      <c r="C7" s="93">
        <v>936</v>
      </c>
      <c r="D7" s="93">
        <v>710</v>
      </c>
      <c r="E7" s="93">
        <v>838</v>
      </c>
      <c r="F7" s="93">
        <v>140</v>
      </c>
      <c r="G7" s="93">
        <v>127</v>
      </c>
      <c r="H7" s="135">
        <f t="shared" si="0"/>
        <v>3587</v>
      </c>
    </row>
    <row r="8" spans="1:8" x14ac:dyDescent="0.25">
      <c r="A8" s="133">
        <v>2020</v>
      </c>
      <c r="B8" s="137">
        <v>317</v>
      </c>
      <c r="C8" s="133">
        <v>354</v>
      </c>
      <c r="D8" s="133">
        <v>363</v>
      </c>
      <c r="E8" s="133">
        <v>300</v>
      </c>
      <c r="F8" s="133">
        <v>0</v>
      </c>
      <c r="G8" s="133">
        <v>0</v>
      </c>
      <c r="H8" s="138">
        <f t="shared" si="0"/>
        <v>1334</v>
      </c>
    </row>
    <row r="9" spans="1:8" x14ac:dyDescent="0.25">
      <c r="A9" s="168" t="s">
        <v>198</v>
      </c>
      <c r="B9" s="168"/>
      <c r="C9" s="168"/>
      <c r="D9" s="168"/>
      <c r="E9" s="168"/>
      <c r="F9" s="168"/>
      <c r="G9" s="168"/>
    </row>
  </sheetData>
  <mergeCells count="2">
    <mergeCell ref="A1:H1"/>
    <mergeCell ref="A9:G9"/>
  </mergeCells>
  <pageMargins left="0.7" right="0.7" top="0.75" bottom="0.75" header="0.51180555555555496" footer="0.51180555555555496"/>
  <pageSetup paperSize="9" orientation="portrait" horizontalDpi="300" verticalDpi="30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sheetPr>
  <dimension ref="A1:AMJ9"/>
  <sheetViews>
    <sheetView zoomScaleNormal="100" workbookViewId="0">
      <selection sqref="A1:D1"/>
    </sheetView>
  </sheetViews>
  <sheetFormatPr baseColWidth="10" defaultColWidth="9.140625" defaultRowHeight="15" x14ac:dyDescent="0.25"/>
  <cols>
    <col min="1" max="1024" width="9.140625" style="74"/>
  </cols>
  <sheetData>
    <row r="1" spans="1:8" x14ac:dyDescent="0.25">
      <c r="A1" s="173" t="s">
        <v>199</v>
      </c>
      <c r="B1" s="173"/>
      <c r="C1" s="173"/>
      <c r="D1" s="173"/>
      <c r="E1" s="173"/>
      <c r="F1" s="173"/>
      <c r="G1" s="173"/>
      <c r="H1" s="173"/>
    </row>
    <row r="2" spans="1:8" x14ac:dyDescent="0.25">
      <c r="A2" s="93"/>
      <c r="B2" s="94" t="s">
        <v>163</v>
      </c>
      <c r="C2" s="94" t="s">
        <v>164</v>
      </c>
      <c r="D2" s="94" t="s">
        <v>165</v>
      </c>
      <c r="E2" s="94" t="s">
        <v>166</v>
      </c>
      <c r="F2" s="94" t="s">
        <v>167</v>
      </c>
      <c r="G2" s="94" t="s">
        <v>192</v>
      </c>
      <c r="H2" s="125" t="s">
        <v>161</v>
      </c>
    </row>
    <row r="3" spans="1:8" x14ac:dyDescent="0.25">
      <c r="A3" s="93">
        <v>2015</v>
      </c>
      <c r="B3" s="123">
        <v>30</v>
      </c>
      <c r="C3" s="93">
        <v>13</v>
      </c>
      <c r="D3" s="93">
        <v>8</v>
      </c>
      <c r="E3" s="93">
        <v>18</v>
      </c>
      <c r="F3" s="93">
        <v>8</v>
      </c>
      <c r="G3" s="93">
        <v>55</v>
      </c>
      <c r="H3" s="134">
        <f t="shared" ref="H3:H8" si="0">SUM(B3:G3)</f>
        <v>132</v>
      </c>
    </row>
    <row r="4" spans="1:8" x14ac:dyDescent="0.25">
      <c r="A4" s="93">
        <v>2016</v>
      </c>
      <c r="B4" s="123">
        <v>22</v>
      </c>
      <c r="C4" s="93">
        <v>13</v>
      </c>
      <c r="D4" s="93">
        <v>5</v>
      </c>
      <c r="E4" s="93">
        <v>25</v>
      </c>
      <c r="F4" s="93">
        <v>16</v>
      </c>
      <c r="G4" s="93">
        <v>39</v>
      </c>
      <c r="H4" s="134">
        <f t="shared" si="0"/>
        <v>120</v>
      </c>
    </row>
    <row r="5" spans="1:8" x14ac:dyDescent="0.25">
      <c r="A5" s="93">
        <v>2017</v>
      </c>
      <c r="B5" s="123">
        <v>20</v>
      </c>
      <c r="C5" s="93">
        <v>26</v>
      </c>
      <c r="D5" s="93">
        <v>9</v>
      </c>
      <c r="E5" s="93">
        <v>22</v>
      </c>
      <c r="F5" s="93">
        <v>13</v>
      </c>
      <c r="G5" s="93">
        <v>30</v>
      </c>
      <c r="H5" s="134">
        <f t="shared" si="0"/>
        <v>120</v>
      </c>
    </row>
    <row r="6" spans="1:8" x14ac:dyDescent="0.25">
      <c r="A6" s="93">
        <v>2018</v>
      </c>
      <c r="B6" s="123">
        <v>15</v>
      </c>
      <c r="C6" s="93">
        <v>25</v>
      </c>
      <c r="D6" s="136">
        <v>42</v>
      </c>
      <c r="E6" s="93">
        <v>41</v>
      </c>
      <c r="F6" s="93">
        <v>25</v>
      </c>
      <c r="G6" s="93">
        <v>44</v>
      </c>
      <c r="H6" s="134">
        <f t="shared" si="0"/>
        <v>192</v>
      </c>
    </row>
    <row r="7" spans="1:8" x14ac:dyDescent="0.25">
      <c r="A7" s="93">
        <v>2019</v>
      </c>
      <c r="B7" s="123">
        <v>5</v>
      </c>
      <c r="C7" s="93">
        <v>14</v>
      </c>
      <c r="D7" s="93">
        <v>12</v>
      </c>
      <c r="E7" s="93">
        <v>36</v>
      </c>
      <c r="F7" s="93">
        <v>30</v>
      </c>
      <c r="G7" s="93">
        <v>64</v>
      </c>
      <c r="H7" s="134">
        <f t="shared" si="0"/>
        <v>161</v>
      </c>
    </row>
    <row r="8" spans="1:8" x14ac:dyDescent="0.25">
      <c r="A8" s="133">
        <v>2020</v>
      </c>
      <c r="B8" s="137">
        <v>5</v>
      </c>
      <c r="C8" s="133">
        <v>8</v>
      </c>
      <c r="D8" s="133">
        <v>4</v>
      </c>
      <c r="E8" s="133">
        <v>30</v>
      </c>
      <c r="F8" s="133">
        <v>25</v>
      </c>
      <c r="G8" s="133">
        <v>27</v>
      </c>
      <c r="H8" s="139">
        <f t="shared" si="0"/>
        <v>99</v>
      </c>
    </row>
    <row r="9" spans="1:8" x14ac:dyDescent="0.25">
      <c r="A9" s="168" t="s">
        <v>200</v>
      </c>
      <c r="B9" s="168"/>
      <c r="C9" s="168"/>
      <c r="D9" s="168"/>
      <c r="E9" s="168"/>
      <c r="F9" s="168"/>
      <c r="G9" s="168"/>
    </row>
  </sheetData>
  <mergeCells count="2">
    <mergeCell ref="A1:H1"/>
    <mergeCell ref="A9:G9"/>
  </mergeCells>
  <pageMargins left="0.7" right="0.7" top="0.75" bottom="0.75" header="0.51180555555555496" footer="0.51180555555555496"/>
  <pageSetup paperSize="9" orientation="portrait" horizontalDpi="300" verticalDpi="30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4472C4"/>
  </sheetPr>
  <dimension ref="A1:AMJ33"/>
  <sheetViews>
    <sheetView zoomScale="85" zoomScaleNormal="85" workbookViewId="0">
      <selection sqref="A1:D1"/>
    </sheetView>
  </sheetViews>
  <sheetFormatPr baseColWidth="10" defaultColWidth="20.85546875" defaultRowHeight="15" x14ac:dyDescent="0.25"/>
  <cols>
    <col min="1" max="1" width="47.7109375" style="1" customWidth="1"/>
    <col min="2" max="2" width="19" style="140" customWidth="1"/>
    <col min="3" max="3" width="57.42578125" style="1" customWidth="1"/>
    <col min="4" max="4" width="22" style="141" customWidth="1"/>
    <col min="5" max="1024" width="20.85546875" style="3"/>
  </cols>
  <sheetData>
    <row r="1" spans="1:4" ht="31.5" customHeight="1" x14ac:dyDescent="0.25">
      <c r="A1" s="174" t="s">
        <v>238</v>
      </c>
      <c r="B1" s="174"/>
      <c r="C1" s="174"/>
      <c r="D1" s="174"/>
    </row>
    <row r="2" spans="1:4" ht="31.5" customHeight="1" x14ac:dyDescent="0.25">
      <c r="A2" s="175" t="s">
        <v>239</v>
      </c>
      <c r="B2" s="175"/>
      <c r="C2" s="175"/>
      <c r="D2" s="175"/>
    </row>
    <row r="3" spans="1:4" ht="23.25" customHeight="1" x14ac:dyDescent="0.25">
      <c r="A3" s="143"/>
      <c r="B3" s="18" t="s">
        <v>54</v>
      </c>
      <c r="C3" s="18" t="s">
        <v>201</v>
      </c>
      <c r="D3" s="19" t="s">
        <v>202</v>
      </c>
    </row>
    <row r="4" spans="1:4" ht="63.75" x14ac:dyDescent="0.25">
      <c r="A4" s="20" t="s">
        <v>240</v>
      </c>
      <c r="B4" s="21" t="s">
        <v>57</v>
      </c>
      <c r="C4" s="20" t="s">
        <v>241</v>
      </c>
      <c r="D4" s="22" t="s">
        <v>58</v>
      </c>
    </row>
    <row r="5" spans="1:4" ht="165.75" x14ac:dyDescent="0.25">
      <c r="A5" s="20" t="s">
        <v>242</v>
      </c>
      <c r="B5" s="21" t="s">
        <v>57</v>
      </c>
      <c r="C5" s="20" t="s">
        <v>243</v>
      </c>
      <c r="D5" s="22" t="s">
        <v>58</v>
      </c>
    </row>
    <row r="6" spans="1:4" ht="153.75" x14ac:dyDescent="0.25">
      <c r="A6" s="20" t="s">
        <v>203</v>
      </c>
      <c r="B6" s="21" t="s">
        <v>57</v>
      </c>
      <c r="C6" s="24" t="s">
        <v>244</v>
      </c>
      <c r="D6" s="22" t="s">
        <v>204</v>
      </c>
    </row>
    <row r="7" spans="1:4" ht="115.5" x14ac:dyDescent="0.25">
      <c r="A7" s="20" t="s">
        <v>205</v>
      </c>
      <c r="B7" s="21" t="s">
        <v>57</v>
      </c>
      <c r="C7" s="24" t="s">
        <v>245</v>
      </c>
      <c r="D7" s="22" t="s">
        <v>58</v>
      </c>
    </row>
    <row r="8" spans="1:4" ht="90" x14ac:dyDescent="0.25">
      <c r="A8" s="20" t="s">
        <v>62</v>
      </c>
      <c r="B8" s="21" t="s">
        <v>63</v>
      </c>
      <c r="C8" s="24" t="s">
        <v>246</v>
      </c>
      <c r="D8" s="22" t="s">
        <v>58</v>
      </c>
    </row>
    <row r="9" spans="1:4" ht="127.5" x14ac:dyDescent="0.25">
      <c r="A9" s="10" t="s">
        <v>247</v>
      </c>
      <c r="B9" s="21" t="s">
        <v>66</v>
      </c>
      <c r="C9" s="10" t="s">
        <v>248</v>
      </c>
      <c r="D9" s="22" t="s">
        <v>206</v>
      </c>
    </row>
    <row r="10" spans="1:4" ht="127.5" x14ac:dyDescent="0.25">
      <c r="A10" s="20" t="s">
        <v>69</v>
      </c>
      <c r="B10" s="21" t="s">
        <v>57</v>
      </c>
      <c r="C10" s="20" t="s">
        <v>249</v>
      </c>
      <c r="D10" s="22" t="s">
        <v>207</v>
      </c>
    </row>
    <row r="11" spans="1:4" ht="114.75" x14ac:dyDescent="0.25">
      <c r="A11" s="20" t="s">
        <v>68</v>
      </c>
      <c r="B11" s="21" t="s">
        <v>66</v>
      </c>
      <c r="C11" s="20" t="s">
        <v>250</v>
      </c>
      <c r="D11" s="22" t="s">
        <v>206</v>
      </c>
    </row>
    <row r="12" spans="1:4" ht="102" x14ac:dyDescent="0.25">
      <c r="A12" s="20" t="s">
        <v>251</v>
      </c>
      <c r="B12" s="21" t="s">
        <v>66</v>
      </c>
      <c r="C12" s="20" t="s">
        <v>208</v>
      </c>
      <c r="D12" s="22" t="s">
        <v>209</v>
      </c>
    </row>
    <row r="13" spans="1:4" ht="141" x14ac:dyDescent="0.25">
      <c r="A13" s="20" t="s">
        <v>73</v>
      </c>
      <c r="B13" s="21" t="s">
        <v>57</v>
      </c>
      <c r="C13" s="24" t="s">
        <v>252</v>
      </c>
      <c r="D13" s="22" t="s">
        <v>74</v>
      </c>
    </row>
    <row r="14" spans="1:4" ht="115.5" x14ac:dyDescent="0.25">
      <c r="A14" s="20" t="s">
        <v>75</v>
      </c>
      <c r="B14" s="21" t="s">
        <v>57</v>
      </c>
      <c r="C14" s="24" t="s">
        <v>210</v>
      </c>
      <c r="D14" s="22" t="s">
        <v>76</v>
      </c>
    </row>
    <row r="15" spans="1:4" ht="128.25" x14ac:dyDescent="0.25">
      <c r="A15" s="20" t="s">
        <v>77</v>
      </c>
      <c r="B15" s="21" t="s">
        <v>63</v>
      </c>
      <c r="C15" s="24" t="s">
        <v>211</v>
      </c>
      <c r="D15" s="22" t="s">
        <v>78</v>
      </c>
    </row>
    <row r="16" spans="1:4" ht="78" customHeight="1" x14ac:dyDescent="0.25">
      <c r="A16" s="20" t="s">
        <v>212</v>
      </c>
      <c r="B16" s="21" t="s">
        <v>63</v>
      </c>
      <c r="C16" s="24" t="s">
        <v>253</v>
      </c>
      <c r="D16" s="22" t="s">
        <v>213</v>
      </c>
    </row>
    <row r="17" spans="1:4" x14ac:dyDescent="0.25">
      <c r="A17" s="144"/>
      <c r="B17" s="145"/>
      <c r="C17" s="146"/>
      <c r="D17" s="147"/>
    </row>
    <row r="18" spans="1:4" x14ac:dyDescent="0.25">
      <c r="A18" s="144"/>
      <c r="B18" s="145"/>
      <c r="C18" s="146"/>
      <c r="D18" s="147"/>
    </row>
    <row r="19" spans="1:4" s="3" customFormat="1" ht="24.75" customHeight="1" x14ac:dyDescent="0.2">
      <c r="A19" s="142" t="s">
        <v>214</v>
      </c>
      <c r="B19" s="28" t="s">
        <v>54</v>
      </c>
      <c r="C19" s="148" t="s">
        <v>202</v>
      </c>
    </row>
    <row r="20" spans="1:4" s="3" customFormat="1" ht="25.5" x14ac:dyDescent="0.2">
      <c r="A20" s="24" t="s">
        <v>254</v>
      </c>
      <c r="B20" s="21" t="s">
        <v>57</v>
      </c>
      <c r="C20" s="22" t="s">
        <v>215</v>
      </c>
    </row>
    <row r="21" spans="1:4" s="3" customFormat="1" ht="22.5" customHeight="1" x14ac:dyDescent="0.2">
      <c r="A21" s="24" t="s">
        <v>216</v>
      </c>
      <c r="B21" s="21" t="s">
        <v>57</v>
      </c>
      <c r="C21" s="22" t="s">
        <v>217</v>
      </c>
    </row>
    <row r="22" spans="1:4" s="3" customFormat="1" ht="22.5" customHeight="1" x14ac:dyDescent="0.2">
      <c r="A22" s="24" t="s">
        <v>218</v>
      </c>
      <c r="B22" s="21" t="s">
        <v>57</v>
      </c>
      <c r="C22" s="22" t="s">
        <v>217</v>
      </c>
    </row>
    <row r="23" spans="1:4" s="3" customFormat="1" ht="63.75" x14ac:dyDescent="0.2">
      <c r="A23" s="24" t="s">
        <v>219</v>
      </c>
      <c r="B23" s="21" t="s">
        <v>57</v>
      </c>
      <c r="C23" s="22" t="s">
        <v>217</v>
      </c>
    </row>
    <row r="24" spans="1:4" s="3" customFormat="1" ht="76.5" x14ac:dyDescent="0.2">
      <c r="A24" s="24" t="s">
        <v>220</v>
      </c>
      <c r="B24" s="21"/>
      <c r="C24" s="22" t="s">
        <v>221</v>
      </c>
    </row>
    <row r="25" spans="1:4" s="3" customFormat="1" ht="22.5" customHeight="1" x14ac:dyDescent="0.2">
      <c r="A25" s="24" t="s">
        <v>222</v>
      </c>
      <c r="B25" s="21" t="s">
        <v>57</v>
      </c>
      <c r="C25" s="22" t="s">
        <v>223</v>
      </c>
    </row>
    <row r="26" spans="1:4" s="3" customFormat="1" ht="22.5" customHeight="1" x14ac:dyDescent="0.2">
      <c r="A26" s="20" t="s">
        <v>224</v>
      </c>
      <c r="B26" s="21" t="s">
        <v>57</v>
      </c>
      <c r="C26" s="22" t="s">
        <v>225</v>
      </c>
    </row>
    <row r="27" spans="1:4" s="3" customFormat="1" ht="22.5" customHeight="1" x14ac:dyDescent="0.2">
      <c r="A27" s="20" t="s">
        <v>226</v>
      </c>
      <c r="B27" s="21" t="s">
        <v>57</v>
      </c>
      <c r="C27" s="22" t="s">
        <v>227</v>
      </c>
    </row>
    <row r="28" spans="1:4" s="3" customFormat="1" ht="18" customHeight="1" x14ac:dyDescent="0.2">
      <c r="A28" s="24" t="s">
        <v>228</v>
      </c>
      <c r="B28" s="21" t="s">
        <v>57</v>
      </c>
      <c r="C28" s="22"/>
    </row>
    <row r="29" spans="1:4" s="3" customFormat="1" ht="20.25" customHeight="1" x14ac:dyDescent="0.2">
      <c r="A29" s="24" t="s">
        <v>229</v>
      </c>
      <c r="B29" s="21" t="s">
        <v>57</v>
      </c>
      <c r="C29" s="22"/>
    </row>
    <row r="30" spans="1:4" s="3" customFormat="1" ht="25.5" x14ac:dyDescent="0.2">
      <c r="A30" s="24" t="s">
        <v>230</v>
      </c>
      <c r="B30" s="21" t="s">
        <v>63</v>
      </c>
      <c r="C30" s="22" t="s">
        <v>231</v>
      </c>
    </row>
    <row r="33" spans="1:2" ht="51" customHeight="1" x14ac:dyDescent="0.25">
      <c r="A33" s="176" t="s">
        <v>81</v>
      </c>
      <c r="B33" s="176"/>
    </row>
  </sheetData>
  <mergeCells count="3">
    <mergeCell ref="A1:D1"/>
    <mergeCell ref="A2:D2"/>
    <mergeCell ref="A33:B33"/>
  </mergeCells>
  <pageMargins left="0.7" right="0.7" top="0.75" bottom="0.75" header="0.51180555555555496" footer="0.51180555555555496"/>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L32"/>
  <sheetViews>
    <sheetView zoomScaleNormal="100" workbookViewId="0">
      <selection sqref="A1:D1"/>
    </sheetView>
  </sheetViews>
  <sheetFormatPr baseColWidth="10" defaultColWidth="9.140625" defaultRowHeight="15" x14ac:dyDescent="0.25"/>
  <cols>
    <col min="1" max="1" width="16.140625" customWidth="1"/>
    <col min="2" max="2" width="14.28515625" customWidth="1"/>
  </cols>
  <sheetData>
    <row r="1" spans="1:12" ht="15" customHeight="1" x14ac:dyDescent="0.25">
      <c r="A1" s="157" t="s">
        <v>51</v>
      </c>
      <c r="B1" s="157"/>
      <c r="C1" s="157"/>
      <c r="D1" s="157"/>
      <c r="E1" s="157"/>
      <c r="F1" s="157"/>
      <c r="G1" s="157"/>
      <c r="H1" s="157"/>
      <c r="I1" s="157"/>
      <c r="J1" s="157"/>
      <c r="K1" s="157"/>
      <c r="L1" s="157"/>
    </row>
    <row r="32" spans="1:2" s="3" customFormat="1" ht="25.5" customHeight="1" x14ac:dyDescent="0.2">
      <c r="A32" s="156"/>
      <c r="B32" s="156"/>
    </row>
  </sheetData>
  <mergeCells count="2">
    <mergeCell ref="A1:L1"/>
    <mergeCell ref="A32:B32"/>
  </mergeCells>
  <pageMargins left="0.7" right="0.7" top="0.75" bottom="0.75" header="0.51180555555555496" footer="0.51180555555555496"/>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AMJ17"/>
  <sheetViews>
    <sheetView topLeftCell="A13" zoomScaleNormal="100" workbookViewId="0">
      <selection sqref="A1:D1"/>
    </sheetView>
  </sheetViews>
  <sheetFormatPr baseColWidth="10" defaultColWidth="9.140625" defaultRowHeight="15" x14ac:dyDescent="0.25"/>
  <cols>
    <col min="1" max="1" width="55.140625" style="3" customWidth="1"/>
    <col min="2" max="2" width="19" style="3" customWidth="1"/>
    <col min="3" max="3" width="22" style="3" customWidth="1"/>
    <col min="4" max="1024" width="9.140625" style="3"/>
  </cols>
  <sheetData>
    <row r="1" spans="1:3" ht="26.25" customHeight="1" x14ac:dyDescent="0.25">
      <c r="A1" s="158" t="s">
        <v>52</v>
      </c>
      <c r="B1" s="158"/>
      <c r="C1" s="158"/>
    </row>
    <row r="2" spans="1:3" ht="15.75" customHeight="1" x14ac:dyDescent="0.25">
      <c r="A2" s="159" t="s">
        <v>53</v>
      </c>
      <c r="B2" s="159"/>
      <c r="C2" s="159"/>
    </row>
    <row r="3" spans="1:3" ht="21" customHeight="1" x14ac:dyDescent="0.25">
      <c r="A3" s="17"/>
      <c r="B3" s="18" t="s">
        <v>54</v>
      </c>
      <c r="C3" s="19" t="s">
        <v>55</v>
      </c>
    </row>
    <row r="4" spans="1:3" x14ac:dyDescent="0.25">
      <c r="A4" s="20" t="s">
        <v>56</v>
      </c>
      <c r="B4" s="21" t="s">
        <v>57</v>
      </c>
      <c r="C4" s="22" t="s">
        <v>58</v>
      </c>
    </row>
    <row r="5" spans="1:3" x14ac:dyDescent="0.25">
      <c r="A5" s="20" t="s">
        <v>59</v>
      </c>
      <c r="B5" s="21" t="s">
        <v>57</v>
      </c>
      <c r="C5" s="23" t="s">
        <v>58</v>
      </c>
    </row>
    <row r="6" spans="1:3" ht="51.75" x14ac:dyDescent="0.25">
      <c r="A6" s="24" t="s">
        <v>60</v>
      </c>
      <c r="B6" s="21" t="s">
        <v>57</v>
      </c>
      <c r="C6" s="22" t="s">
        <v>58</v>
      </c>
    </row>
    <row r="7" spans="1:3" ht="51.75" x14ac:dyDescent="0.25">
      <c r="A7" s="24" t="s">
        <v>61</v>
      </c>
      <c r="B7" s="21" t="s">
        <v>57</v>
      </c>
      <c r="C7" s="22" t="s">
        <v>58</v>
      </c>
    </row>
    <row r="8" spans="1:3" ht="26.25" x14ac:dyDescent="0.25">
      <c r="A8" s="24" t="s">
        <v>62</v>
      </c>
      <c r="B8" s="21" t="s">
        <v>63</v>
      </c>
      <c r="C8" s="22" t="s">
        <v>64</v>
      </c>
    </row>
    <row r="9" spans="1:3" ht="51" x14ac:dyDescent="0.25">
      <c r="A9" s="10" t="s">
        <v>65</v>
      </c>
      <c r="B9" s="21" t="s">
        <v>66</v>
      </c>
      <c r="C9" s="22" t="s">
        <v>67</v>
      </c>
    </row>
    <row r="10" spans="1:3" ht="38.25" x14ac:dyDescent="0.25">
      <c r="A10" s="20" t="s">
        <v>68</v>
      </c>
      <c r="B10" s="21" t="s">
        <v>66</v>
      </c>
      <c r="C10" s="22" t="s">
        <v>67</v>
      </c>
    </row>
    <row r="11" spans="1:3" ht="38.25" x14ac:dyDescent="0.25">
      <c r="A11" s="20" t="s">
        <v>69</v>
      </c>
      <c r="B11" s="21" t="s">
        <v>57</v>
      </c>
      <c r="C11" s="22" t="s">
        <v>70</v>
      </c>
    </row>
    <row r="12" spans="1:3" ht="51" x14ac:dyDescent="0.25">
      <c r="A12" s="20" t="s">
        <v>71</v>
      </c>
      <c r="B12" s="21" t="s">
        <v>66</v>
      </c>
      <c r="C12" s="22" t="s">
        <v>72</v>
      </c>
    </row>
    <row r="13" spans="1:3" ht="38.25" customHeight="1" x14ac:dyDescent="0.25">
      <c r="A13" s="24" t="s">
        <v>73</v>
      </c>
      <c r="B13" s="21" t="s">
        <v>57</v>
      </c>
      <c r="C13" s="22" t="s">
        <v>74</v>
      </c>
    </row>
    <row r="14" spans="1:3" x14ac:dyDescent="0.25">
      <c r="A14" s="24" t="s">
        <v>75</v>
      </c>
      <c r="B14" s="21" t="s">
        <v>57</v>
      </c>
      <c r="C14" s="22" t="s">
        <v>76</v>
      </c>
    </row>
    <row r="15" spans="1:3" ht="26.25" x14ac:dyDescent="0.25">
      <c r="A15" s="24" t="s">
        <v>77</v>
      </c>
      <c r="B15" s="21" t="s">
        <v>63</v>
      </c>
      <c r="C15" s="22" t="s">
        <v>78</v>
      </c>
    </row>
    <row r="16" spans="1:3" x14ac:dyDescent="0.25">
      <c r="A16" s="24" t="s">
        <v>79</v>
      </c>
      <c r="B16" s="21" t="s">
        <v>63</v>
      </c>
      <c r="C16" s="22" t="s">
        <v>80</v>
      </c>
    </row>
    <row r="17" spans="1:1" ht="32.25" customHeight="1" x14ac:dyDescent="0.25">
      <c r="A17" s="3" t="s">
        <v>81</v>
      </c>
    </row>
  </sheetData>
  <mergeCells count="2">
    <mergeCell ref="A1:C1"/>
    <mergeCell ref="A2:C2"/>
  </mergeCells>
  <pageMargins left="0.7" right="0.7" top="0.75" bottom="0.75" header="0.51180555555555496" footer="0.51180555555555496"/>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AMJ25"/>
  <sheetViews>
    <sheetView topLeftCell="A16" zoomScaleNormal="100" workbookViewId="0">
      <selection sqref="A1:D1"/>
    </sheetView>
  </sheetViews>
  <sheetFormatPr baseColWidth="10" defaultColWidth="9.140625" defaultRowHeight="15" x14ac:dyDescent="0.25"/>
  <cols>
    <col min="1" max="1" width="40.140625" style="1" customWidth="1"/>
    <col min="2" max="2" width="13.42578125" style="1" customWidth="1"/>
    <col min="3" max="5" width="13.42578125" style="3" customWidth="1"/>
    <col min="6" max="6" width="15.140625" style="25" customWidth="1"/>
    <col min="7" max="8" width="9.140625" style="3"/>
    <col min="9" max="10" width="10.140625" style="3" customWidth="1"/>
    <col min="11" max="15" width="9.140625" style="3"/>
    <col min="16" max="16" width="10.140625" style="3" customWidth="1"/>
    <col min="17" max="1024" width="9.140625" style="3"/>
  </cols>
  <sheetData>
    <row r="1" spans="1:16" s="27" customFormat="1" ht="27.75" customHeight="1" x14ac:dyDescent="0.25">
      <c r="A1" s="155" t="s">
        <v>82</v>
      </c>
      <c r="B1" s="155"/>
      <c r="C1" s="155"/>
      <c r="D1" s="155"/>
      <c r="E1" s="155"/>
      <c r="F1" s="155"/>
      <c r="G1" s="26"/>
      <c r="H1" s="26"/>
      <c r="I1" s="26"/>
      <c r="J1" s="26"/>
      <c r="K1" s="26"/>
      <c r="L1" s="26"/>
    </row>
    <row r="2" spans="1:16" s="25" customFormat="1" ht="27" customHeight="1" x14ac:dyDescent="0.25">
      <c r="A2" s="28"/>
      <c r="B2" s="28"/>
      <c r="C2" s="29">
        <v>2019</v>
      </c>
      <c r="D2" s="29"/>
      <c r="E2" s="29">
        <v>2020</v>
      </c>
      <c r="F2" s="28" t="s">
        <v>83</v>
      </c>
      <c r="J2" s="30"/>
    </row>
    <row r="3" spans="1:16" s="27" customFormat="1" ht="24.75" customHeight="1" x14ac:dyDescent="0.25">
      <c r="A3" s="31" t="s">
        <v>84</v>
      </c>
      <c r="B3" s="32"/>
      <c r="C3" s="33">
        <v>19719379</v>
      </c>
      <c r="D3" s="33"/>
      <c r="E3" s="33">
        <v>19609809</v>
      </c>
      <c r="F3" s="34">
        <v>-8.5730699634199992E-3</v>
      </c>
      <c r="J3" s="35"/>
    </row>
    <row r="4" spans="1:16" s="27" customFormat="1" ht="24.75" customHeight="1" x14ac:dyDescent="0.25">
      <c r="A4" s="31" t="s">
        <v>85</v>
      </c>
      <c r="B4" s="33">
        <v>4218889</v>
      </c>
      <c r="C4" s="33"/>
      <c r="D4" s="33">
        <v>4218889</v>
      </c>
      <c r="E4" s="33"/>
      <c r="F4" s="36">
        <f t="shared" ref="F4:F12" si="0">D4/B4-1</f>
        <v>0</v>
      </c>
    </row>
    <row r="5" spans="1:16" s="27" customFormat="1" ht="24.75" customHeight="1" x14ac:dyDescent="0.25">
      <c r="A5" s="31" t="s">
        <v>86</v>
      </c>
      <c r="B5" s="33">
        <v>1000000</v>
      </c>
      <c r="C5" s="33"/>
      <c r="D5" s="33">
        <v>1150000</v>
      </c>
      <c r="E5" s="33"/>
      <c r="F5" s="36">
        <f t="shared" si="0"/>
        <v>0.14999999999999991</v>
      </c>
    </row>
    <row r="6" spans="1:16" s="27" customFormat="1" ht="24.75" customHeight="1" x14ac:dyDescent="0.25">
      <c r="A6" s="31" t="s">
        <v>87</v>
      </c>
      <c r="B6" s="33">
        <v>5767658</v>
      </c>
      <c r="C6" s="33"/>
      <c r="D6" s="33">
        <v>5677052</v>
      </c>
      <c r="E6" s="33"/>
      <c r="F6" s="36">
        <f t="shared" si="0"/>
        <v>-1.5709322570790385E-2</v>
      </c>
      <c r="J6" s="35"/>
    </row>
    <row r="7" spans="1:16" s="27" customFormat="1" ht="24.75" customHeight="1" x14ac:dyDescent="0.25">
      <c r="A7" s="31" t="s">
        <v>88</v>
      </c>
      <c r="B7" s="33">
        <v>600000</v>
      </c>
      <c r="C7" s="33"/>
      <c r="D7" s="33">
        <v>600000</v>
      </c>
      <c r="E7" s="33"/>
      <c r="F7" s="36">
        <f t="shared" si="0"/>
        <v>0</v>
      </c>
      <c r="J7" s="35"/>
    </row>
    <row r="8" spans="1:16" s="27" customFormat="1" ht="24.75" customHeight="1" x14ac:dyDescent="0.25">
      <c r="A8" s="31" t="s">
        <v>89</v>
      </c>
      <c r="B8" s="33">
        <v>500000</v>
      </c>
      <c r="C8" s="33"/>
      <c r="D8" s="33">
        <v>120000</v>
      </c>
      <c r="E8" s="33"/>
      <c r="F8" s="36">
        <f t="shared" si="0"/>
        <v>-0.76</v>
      </c>
    </row>
    <row r="9" spans="1:16" s="27" customFormat="1" ht="24.75" customHeight="1" x14ac:dyDescent="0.25">
      <c r="A9" s="31" t="s">
        <v>90</v>
      </c>
      <c r="B9" s="33">
        <v>600000</v>
      </c>
      <c r="C9" s="33"/>
      <c r="D9" s="33">
        <v>450000</v>
      </c>
      <c r="E9" s="33"/>
      <c r="F9" s="36">
        <f t="shared" si="0"/>
        <v>-0.25</v>
      </c>
    </row>
    <row r="10" spans="1:16" s="27" customFormat="1" ht="24.75" customHeight="1" x14ac:dyDescent="0.25">
      <c r="A10" s="31" t="s">
        <v>91</v>
      </c>
      <c r="B10" s="33">
        <v>212624</v>
      </c>
      <c r="C10" s="33"/>
      <c r="D10" s="33">
        <v>212624</v>
      </c>
      <c r="E10" s="33"/>
      <c r="F10" s="36">
        <f t="shared" si="0"/>
        <v>0</v>
      </c>
      <c r="P10" s="35"/>
    </row>
    <row r="11" spans="1:16" s="27" customFormat="1" ht="24.75" customHeight="1" x14ac:dyDescent="0.25">
      <c r="A11" s="31" t="s">
        <v>92</v>
      </c>
      <c r="B11" s="33">
        <v>1151000</v>
      </c>
      <c r="C11" s="33"/>
      <c r="D11" s="33">
        <v>1138295</v>
      </c>
      <c r="E11" s="33"/>
      <c r="F11" s="36">
        <f t="shared" si="0"/>
        <v>-1.1038227628149433E-2</v>
      </c>
      <c r="P11" s="35"/>
    </row>
    <row r="12" spans="1:16" s="27" customFormat="1" ht="33" customHeight="1" x14ac:dyDescent="0.25">
      <c r="A12" s="31" t="s">
        <v>93</v>
      </c>
      <c r="B12" s="33">
        <v>1742001</v>
      </c>
      <c r="C12" s="33"/>
      <c r="D12" s="33">
        <v>1845739</v>
      </c>
      <c r="E12" s="33"/>
      <c r="F12" s="36">
        <f t="shared" si="0"/>
        <v>5.9551056514892897E-2</v>
      </c>
      <c r="P12" s="35"/>
    </row>
    <row r="13" spans="1:16" s="27" customFormat="1" ht="33" customHeight="1" x14ac:dyDescent="0.25">
      <c r="A13" s="31" t="s">
        <v>94</v>
      </c>
      <c r="B13" s="32">
        <v>3927207</v>
      </c>
      <c r="C13" s="33"/>
      <c r="D13" s="33">
        <v>4197210</v>
      </c>
      <c r="E13" s="33"/>
      <c r="F13" s="34"/>
      <c r="J13" s="35"/>
    </row>
    <row r="14" spans="1:16" s="27" customFormat="1" ht="24.75" customHeight="1" x14ac:dyDescent="0.25">
      <c r="A14" s="31" t="s">
        <v>95</v>
      </c>
      <c r="B14" s="32"/>
      <c r="C14" s="33">
        <v>1364507</v>
      </c>
      <c r="D14" s="33"/>
      <c r="E14" s="33">
        <v>1377628</v>
      </c>
      <c r="F14" s="34">
        <v>9.6159272176690198E-3</v>
      </c>
      <c r="P14" s="35"/>
    </row>
    <row r="15" spans="1:16" s="27" customFormat="1" ht="24.75" customHeight="1" x14ac:dyDescent="0.25">
      <c r="A15" s="31" t="s">
        <v>96</v>
      </c>
      <c r="B15" s="32"/>
      <c r="C15" s="33">
        <v>1158504</v>
      </c>
      <c r="D15" s="33"/>
      <c r="E15" s="33">
        <v>1182921</v>
      </c>
      <c r="F15" s="34">
        <v>2.1076319114996502E-2</v>
      </c>
    </row>
    <row r="16" spans="1:16" s="27" customFormat="1" ht="24.75" customHeight="1" x14ac:dyDescent="0.25">
      <c r="A16" s="31" t="s">
        <v>97</v>
      </c>
      <c r="B16" s="32"/>
      <c r="C16" s="33">
        <v>924328</v>
      </c>
      <c r="D16" s="33"/>
      <c r="E16" s="33">
        <v>958625</v>
      </c>
      <c r="F16" s="34">
        <v>3.71047939692404E-2</v>
      </c>
    </row>
    <row r="17" spans="1:6" s="27" customFormat="1" ht="24.75" customHeight="1" x14ac:dyDescent="0.25">
      <c r="A17" s="31" t="s">
        <v>98</v>
      </c>
      <c r="B17" s="32"/>
      <c r="C17" s="33">
        <v>1072054</v>
      </c>
      <c r="D17" s="33"/>
      <c r="E17" s="33">
        <v>671308</v>
      </c>
      <c r="F17" s="34">
        <v>-0.37381139382904199</v>
      </c>
    </row>
    <row r="18" spans="1:6" s="27" customFormat="1" ht="24.75" customHeight="1" x14ac:dyDescent="0.25">
      <c r="A18" s="31" t="s">
        <v>99</v>
      </c>
      <c r="B18" s="32"/>
      <c r="C18" s="33">
        <v>424641</v>
      </c>
      <c r="D18" s="33"/>
      <c r="E18" s="33">
        <v>417829</v>
      </c>
      <c r="F18" s="34">
        <v>-1.60417858850181E-2</v>
      </c>
    </row>
    <row r="19" spans="1:6" s="27" customFormat="1" ht="24.75" customHeight="1" x14ac:dyDescent="0.25">
      <c r="A19" s="31" t="s">
        <v>100</v>
      </c>
      <c r="B19" s="32"/>
      <c r="C19" s="33">
        <v>331249</v>
      </c>
      <c r="D19" s="33"/>
      <c r="E19" s="33">
        <v>318406</v>
      </c>
      <c r="F19" s="34">
        <v>-3.8771437800566903E-2</v>
      </c>
    </row>
    <row r="20" spans="1:6" s="27" customFormat="1" ht="24.75" customHeight="1" x14ac:dyDescent="0.25">
      <c r="A20" s="31" t="s">
        <v>101</v>
      </c>
      <c r="B20" s="32"/>
      <c r="C20" s="33">
        <v>286855</v>
      </c>
      <c r="D20" s="33"/>
      <c r="E20" s="33">
        <v>230800</v>
      </c>
      <c r="F20" s="34">
        <v>-0.19541231632706399</v>
      </c>
    </row>
    <row r="21" spans="1:6" s="27" customFormat="1" ht="24.75" customHeight="1" x14ac:dyDescent="0.25">
      <c r="A21" s="37" t="s">
        <v>102</v>
      </c>
      <c r="B21" s="38"/>
      <c r="C21" s="39">
        <f>SUM(C3:C20)</f>
        <v>25281517</v>
      </c>
      <c r="D21" s="39"/>
      <c r="E21" s="39">
        <f>SUM(E3:E20)</f>
        <v>24767326</v>
      </c>
      <c r="F21" s="40">
        <v>-2.8062551120479201E-2</v>
      </c>
    </row>
    <row r="22" spans="1:6" ht="26.25" customHeight="1" x14ac:dyDescent="0.25">
      <c r="A22" s="156" t="s">
        <v>103</v>
      </c>
      <c r="B22" s="156"/>
      <c r="C22" s="156"/>
      <c r="D22" s="156"/>
      <c r="E22" s="156"/>
      <c r="F22" s="156"/>
    </row>
    <row r="23" spans="1:6" s="3" customFormat="1" ht="25.5" customHeight="1" x14ac:dyDescent="0.2"/>
    <row r="25" spans="1:6" ht="18.75" x14ac:dyDescent="0.35">
      <c r="E25" s="41"/>
    </row>
  </sheetData>
  <mergeCells count="2">
    <mergeCell ref="A1:F1"/>
    <mergeCell ref="A22:F22"/>
  </mergeCells>
  <pageMargins left="0.7" right="0.7" top="0.75" bottom="0.75" header="0.51180555555555496" footer="0.51180555555555496"/>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sheetPr>
  <dimension ref="A1:AMJ17"/>
  <sheetViews>
    <sheetView topLeftCell="A4" zoomScaleNormal="100" workbookViewId="0">
      <selection sqref="A1:D1"/>
    </sheetView>
  </sheetViews>
  <sheetFormatPr baseColWidth="10" defaultColWidth="9.140625" defaultRowHeight="15" x14ac:dyDescent="0.25"/>
  <cols>
    <col min="1" max="1" width="40.140625" style="1" customWidth="1"/>
    <col min="2" max="3" width="14.28515625" style="3" customWidth="1"/>
    <col min="4" max="4" width="18.85546875" style="25" customWidth="1"/>
    <col min="5" max="1024" width="9.140625" style="3"/>
  </cols>
  <sheetData>
    <row r="1" spans="1:9" s="27" customFormat="1" ht="27.75" customHeight="1" x14ac:dyDescent="0.25">
      <c r="A1" s="155" t="s">
        <v>104</v>
      </c>
      <c r="B1" s="155"/>
      <c r="C1" s="155"/>
      <c r="D1" s="155"/>
      <c r="E1" s="26"/>
      <c r="F1" s="26"/>
      <c r="G1" s="26"/>
      <c r="H1" s="26"/>
      <c r="I1" s="26"/>
    </row>
    <row r="2" spans="1:9" s="27" customFormat="1" ht="21.75" customHeight="1" x14ac:dyDescent="0.25">
      <c r="A2" s="28"/>
      <c r="B2" s="29">
        <v>2019</v>
      </c>
      <c r="C2" s="29">
        <v>2020</v>
      </c>
      <c r="D2" s="28" t="s">
        <v>83</v>
      </c>
    </row>
    <row r="3" spans="1:9" s="27" customFormat="1" ht="24.75" customHeight="1" x14ac:dyDescent="0.25">
      <c r="A3" s="42" t="s">
        <v>105</v>
      </c>
      <c r="B3" s="43">
        <v>1082360</v>
      </c>
      <c r="C3" s="43">
        <v>982500</v>
      </c>
      <c r="D3" s="44">
        <f>C3/B3-1</f>
        <v>-9.2261354817251173E-2</v>
      </c>
    </row>
    <row r="4" spans="1:9" s="27" customFormat="1" ht="24.75" customHeight="1" x14ac:dyDescent="0.25">
      <c r="A4" s="42" t="s">
        <v>106</v>
      </c>
      <c r="B4" s="43">
        <v>326692.19</v>
      </c>
      <c r="C4" s="43">
        <v>318239.09999999998</v>
      </c>
      <c r="D4" s="44">
        <f>C4/B4-1</f>
        <v>-2.5874784456892064E-2</v>
      </c>
    </row>
    <row r="5" spans="1:9" s="27" customFormat="1" ht="24.75" customHeight="1" x14ac:dyDescent="0.25">
      <c r="A5" s="42" t="s">
        <v>98</v>
      </c>
      <c r="B5" s="43">
        <v>0.1</v>
      </c>
      <c r="C5" s="43">
        <v>470246.95</v>
      </c>
      <c r="D5" s="44">
        <v>1</v>
      </c>
    </row>
    <row r="6" spans="1:9" s="27" customFormat="1" ht="24.75" customHeight="1" x14ac:dyDescent="0.25">
      <c r="A6" s="42" t="s">
        <v>107</v>
      </c>
      <c r="B6" s="43">
        <v>838387.71</v>
      </c>
      <c r="C6" s="43">
        <v>719536.75</v>
      </c>
      <c r="D6" s="44">
        <f>C6/B6-1</f>
        <v>-0.14176133378672739</v>
      </c>
    </row>
    <row r="7" spans="1:9" s="27" customFormat="1" ht="24.75" customHeight="1" x14ac:dyDescent="0.25">
      <c r="A7" s="42" t="s">
        <v>108</v>
      </c>
      <c r="B7" s="43">
        <v>5266000</v>
      </c>
      <c r="C7" s="43">
        <v>6103171.21</v>
      </c>
      <c r="D7" s="44">
        <f>C7/B7-1</f>
        <v>0.15897668249145469</v>
      </c>
    </row>
    <row r="8" spans="1:9" s="27" customFormat="1" ht="24.75" customHeight="1" x14ac:dyDescent="0.25">
      <c r="A8" s="42" t="s">
        <v>109</v>
      </c>
      <c r="B8" s="43">
        <v>45000</v>
      </c>
      <c r="C8" s="43">
        <v>146500</v>
      </c>
      <c r="D8" s="44">
        <f>C8/B8-1</f>
        <v>2.2555555555555555</v>
      </c>
    </row>
    <row r="9" spans="1:9" s="27" customFormat="1" ht="24.75" customHeight="1" x14ac:dyDescent="0.25">
      <c r="A9" s="42" t="s">
        <v>110</v>
      </c>
      <c r="B9" s="43">
        <v>0</v>
      </c>
      <c r="C9" s="43">
        <v>44000</v>
      </c>
      <c r="D9" s="45">
        <v>1</v>
      </c>
    </row>
    <row r="10" spans="1:9" s="27" customFormat="1" ht="24.75" customHeight="1" x14ac:dyDescent="0.25">
      <c r="A10" s="42" t="s">
        <v>111</v>
      </c>
      <c r="B10" s="43">
        <v>3689965.54</v>
      </c>
      <c r="C10" s="43">
        <v>3462493.96</v>
      </c>
      <c r="D10" s="44">
        <f>C10/B10-1</f>
        <v>-6.1645990330847389E-2</v>
      </c>
    </row>
    <row r="11" spans="1:9" s="27" customFormat="1" ht="24.75" customHeight="1" x14ac:dyDescent="0.25">
      <c r="A11" s="42" t="s">
        <v>112</v>
      </c>
      <c r="B11" s="43">
        <v>4595328.84</v>
      </c>
      <c r="C11" s="43">
        <v>4914273.83</v>
      </c>
      <c r="D11" s="44">
        <f>C11/B11-1</f>
        <v>6.940634742474705E-2</v>
      </c>
    </row>
    <row r="12" spans="1:9" s="27" customFormat="1" ht="24.75" customHeight="1" x14ac:dyDescent="0.25">
      <c r="A12" s="42" t="s">
        <v>113</v>
      </c>
      <c r="B12" s="43">
        <v>0</v>
      </c>
      <c r="C12" s="43">
        <v>502478.63</v>
      </c>
      <c r="D12" s="44">
        <v>1</v>
      </c>
    </row>
    <row r="13" spans="1:9" s="27" customFormat="1" ht="24.75" customHeight="1" x14ac:dyDescent="0.25">
      <c r="A13" s="42" t="s">
        <v>114</v>
      </c>
      <c r="B13" s="43">
        <v>219297.58</v>
      </c>
      <c r="C13" s="43">
        <v>223123.17</v>
      </c>
      <c r="D13" s="44">
        <f>C13/B13-1</f>
        <v>1.7444743348285163E-2</v>
      </c>
    </row>
    <row r="14" spans="1:9" s="27" customFormat="1" ht="24.75" customHeight="1" x14ac:dyDescent="0.25">
      <c r="A14" s="42" t="s">
        <v>115</v>
      </c>
      <c r="B14" s="43">
        <v>4849735.62</v>
      </c>
      <c r="C14" s="43">
        <v>5604452.1699999999</v>
      </c>
      <c r="D14" s="44">
        <f>C14/B14-1</f>
        <v>0.15562014285636461</v>
      </c>
    </row>
    <row r="15" spans="1:9" s="27" customFormat="1" ht="24.75" customHeight="1" x14ac:dyDescent="0.25">
      <c r="A15" s="42" t="s">
        <v>116</v>
      </c>
      <c r="B15" s="43">
        <v>5249524</v>
      </c>
      <c r="C15" s="43">
        <v>0</v>
      </c>
      <c r="D15" s="44">
        <f>C15/B15-1</f>
        <v>-1</v>
      </c>
    </row>
    <row r="16" spans="1:9" s="27" customFormat="1" ht="24.75" customHeight="1" x14ac:dyDescent="0.25">
      <c r="A16" s="46" t="s">
        <v>102</v>
      </c>
      <c r="B16" s="47">
        <f>SUM(B3:B15)</f>
        <v>26162291.579999998</v>
      </c>
      <c r="C16" s="47">
        <f>SUM(C3:C15)</f>
        <v>23491015.769999996</v>
      </c>
      <c r="D16" s="48">
        <f>C16/B16-1</f>
        <v>-0.10210404550502306</v>
      </c>
    </row>
    <row r="17" spans="1:4" ht="24" customHeight="1" x14ac:dyDescent="0.25">
      <c r="A17" s="160" t="s">
        <v>232</v>
      </c>
      <c r="B17" s="160"/>
      <c r="C17" s="160"/>
      <c r="D17" s="160"/>
    </row>
  </sheetData>
  <mergeCells count="2">
    <mergeCell ref="A1:D1"/>
    <mergeCell ref="A17:D17"/>
  </mergeCells>
  <pageMargins left="0.7" right="0.7" top="0.75" bottom="0.75" header="0.51180555555555496" footer="0.51180555555555496"/>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1:AMJ12"/>
  <sheetViews>
    <sheetView zoomScaleNormal="100" workbookViewId="0">
      <selection sqref="A1:D1"/>
    </sheetView>
  </sheetViews>
  <sheetFormatPr baseColWidth="10" defaultColWidth="9.140625" defaultRowHeight="15" x14ac:dyDescent="0.25"/>
  <cols>
    <col min="1" max="1" width="40.140625" style="1" customWidth="1"/>
    <col min="2" max="3" width="14.28515625" style="3" customWidth="1"/>
    <col min="4" max="4" width="18.85546875" style="25" customWidth="1"/>
    <col min="5" max="1024" width="9.140625" style="3"/>
  </cols>
  <sheetData>
    <row r="1" spans="1:10" s="27" customFormat="1" ht="27.75" customHeight="1" x14ac:dyDescent="0.25">
      <c r="A1" s="155" t="s">
        <v>117</v>
      </c>
      <c r="B1" s="155"/>
      <c r="C1" s="155"/>
      <c r="D1" s="155"/>
      <c r="E1" s="26"/>
      <c r="F1" s="26"/>
      <c r="G1" s="26"/>
      <c r="H1" s="26"/>
      <c r="I1" s="26"/>
      <c r="J1" s="26"/>
    </row>
    <row r="2" spans="1:10" ht="21.75" customHeight="1" x14ac:dyDescent="0.25">
      <c r="A2" s="28" t="s">
        <v>118</v>
      </c>
      <c r="B2" s="49">
        <v>2019</v>
      </c>
      <c r="C2" s="49">
        <v>2020</v>
      </c>
      <c r="D2" s="50" t="s">
        <v>83</v>
      </c>
    </row>
    <row r="3" spans="1:10" s="27" customFormat="1" ht="24.75" customHeight="1" x14ac:dyDescent="0.25">
      <c r="A3" s="42" t="s">
        <v>119</v>
      </c>
      <c r="B3" s="43">
        <v>1573404</v>
      </c>
      <c r="C3" s="43">
        <v>1380127.19</v>
      </c>
      <c r="D3" s="44">
        <f t="shared" ref="D3:D11" si="0">C3/B3-1</f>
        <v>-0.12283991269883643</v>
      </c>
    </row>
    <row r="4" spans="1:10" s="27" customFormat="1" ht="24.75" customHeight="1" x14ac:dyDescent="0.25">
      <c r="A4" s="42" t="s">
        <v>120</v>
      </c>
      <c r="B4" s="43">
        <v>1299299</v>
      </c>
      <c r="C4" s="43">
        <v>1190714.1000000001</v>
      </c>
      <c r="D4" s="44">
        <f t="shared" si="0"/>
        <v>-8.3571910699538732E-2</v>
      </c>
    </row>
    <row r="5" spans="1:10" s="27" customFormat="1" ht="24.75" customHeight="1" x14ac:dyDescent="0.25">
      <c r="A5" s="42" t="s">
        <v>121</v>
      </c>
      <c r="B5" s="43">
        <v>1010069</v>
      </c>
      <c r="C5" s="43">
        <v>1007012.54</v>
      </c>
      <c r="D5" s="44">
        <f t="shared" si="0"/>
        <v>-3.0259912936640987E-3</v>
      </c>
    </row>
    <row r="6" spans="1:10" s="27" customFormat="1" ht="24.75" customHeight="1" x14ac:dyDescent="0.25">
      <c r="A6" s="42" t="s">
        <v>122</v>
      </c>
      <c r="B6" s="43">
        <v>504354</v>
      </c>
      <c r="C6" s="43">
        <v>523525.91</v>
      </c>
      <c r="D6" s="44">
        <f t="shared" si="0"/>
        <v>3.8012804498427588E-2</v>
      </c>
    </row>
    <row r="7" spans="1:10" s="27" customFormat="1" ht="24.75" customHeight="1" x14ac:dyDescent="0.25">
      <c r="A7" s="42" t="s">
        <v>100</v>
      </c>
      <c r="B7" s="43">
        <v>241567</v>
      </c>
      <c r="C7" s="43">
        <v>287865.02</v>
      </c>
      <c r="D7" s="44">
        <f t="shared" si="0"/>
        <v>0.19165705580646364</v>
      </c>
    </row>
    <row r="8" spans="1:10" s="27" customFormat="1" ht="24.75" customHeight="1" x14ac:dyDescent="0.25">
      <c r="A8" s="42" t="s">
        <v>123</v>
      </c>
      <c r="B8" s="43">
        <v>212740</v>
      </c>
      <c r="C8" s="43">
        <v>206708.61</v>
      </c>
      <c r="D8" s="44">
        <f t="shared" si="0"/>
        <v>-2.8350991821002203E-2</v>
      </c>
    </row>
    <row r="9" spans="1:10" s="27" customFormat="1" ht="24.75" customHeight="1" x14ac:dyDescent="0.25">
      <c r="A9" s="42" t="s">
        <v>124</v>
      </c>
      <c r="B9" s="43">
        <v>237087</v>
      </c>
      <c r="C9" s="43">
        <v>567959.14</v>
      </c>
      <c r="D9" s="44">
        <f t="shared" si="0"/>
        <v>1.3955726800710289</v>
      </c>
    </row>
    <row r="10" spans="1:10" s="27" customFormat="1" ht="24.75" customHeight="1" x14ac:dyDescent="0.25">
      <c r="A10" s="42" t="s">
        <v>125</v>
      </c>
      <c r="B10" s="43">
        <v>210719</v>
      </c>
      <c r="C10" s="43">
        <v>306261.82</v>
      </c>
      <c r="D10" s="44">
        <f t="shared" si="0"/>
        <v>0.45341340837798216</v>
      </c>
    </row>
    <row r="11" spans="1:10" s="27" customFormat="1" ht="24.75" customHeight="1" x14ac:dyDescent="0.25">
      <c r="A11" s="46" t="s">
        <v>102</v>
      </c>
      <c r="B11" s="51">
        <f>SUM(B3:B10)</f>
        <v>5289239</v>
      </c>
      <c r="C11" s="52">
        <f>SUM(C3:C10)</f>
        <v>5470174.3300000001</v>
      </c>
      <c r="D11" s="48">
        <f t="shared" si="0"/>
        <v>3.4208197058215761E-2</v>
      </c>
    </row>
    <row r="12" spans="1:10" ht="21.75" customHeight="1" x14ac:dyDescent="0.25">
      <c r="A12" s="161" t="s">
        <v>233</v>
      </c>
      <c r="B12" s="161"/>
      <c r="C12" s="161"/>
      <c r="D12" s="161"/>
    </row>
  </sheetData>
  <mergeCells count="2">
    <mergeCell ref="A1:D1"/>
    <mergeCell ref="A12:D12"/>
  </mergeCells>
  <pageMargins left="0.7" right="0.7" top="0.75" bottom="0.75" header="0.51180555555555496" footer="0.51180555555555496"/>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AMJ21"/>
  <sheetViews>
    <sheetView zoomScaleNormal="100" workbookViewId="0">
      <selection sqref="A1:D1"/>
    </sheetView>
  </sheetViews>
  <sheetFormatPr baseColWidth="10" defaultColWidth="9.140625" defaultRowHeight="15" x14ac:dyDescent="0.25"/>
  <cols>
    <col min="1" max="1" width="40.140625" style="1" customWidth="1"/>
    <col min="2" max="3" width="14.28515625" style="3" customWidth="1"/>
    <col min="4" max="4" width="21.85546875" style="25" customWidth="1"/>
    <col min="5" max="8" width="9.140625" style="3"/>
    <col min="9" max="9" width="13.42578125" style="3" customWidth="1"/>
    <col min="10" max="10" width="15.42578125" style="53" customWidth="1"/>
    <col min="11" max="13" width="9.140625" style="3"/>
    <col min="14" max="14" width="10.140625" style="3" customWidth="1"/>
    <col min="15" max="1024" width="9.140625" style="3"/>
  </cols>
  <sheetData>
    <row r="1" spans="1:14" s="27" customFormat="1" ht="27.75" customHeight="1" x14ac:dyDescent="0.25">
      <c r="A1" s="155" t="s">
        <v>126</v>
      </c>
      <c r="B1" s="155"/>
      <c r="C1" s="155"/>
      <c r="D1" s="155"/>
      <c r="E1" s="26"/>
      <c r="F1" s="26"/>
      <c r="G1" s="26"/>
      <c r="H1" s="26"/>
      <c r="I1" s="26"/>
      <c r="J1" s="54"/>
    </row>
    <row r="2" spans="1:14" ht="26.25" customHeight="1" x14ac:dyDescent="0.25">
      <c r="A2" s="28" t="s">
        <v>127</v>
      </c>
      <c r="B2" s="49">
        <v>2019</v>
      </c>
      <c r="C2" s="49">
        <v>2020</v>
      </c>
      <c r="D2" s="50" t="s">
        <v>83</v>
      </c>
      <c r="N2" s="55"/>
    </row>
    <row r="3" spans="1:14" ht="24.75" customHeight="1" x14ac:dyDescent="0.25">
      <c r="A3" s="42" t="s">
        <v>108</v>
      </c>
      <c r="B3" s="43">
        <v>2498503.39</v>
      </c>
      <c r="C3" s="43">
        <v>1967268.8</v>
      </c>
      <c r="D3" s="44">
        <f t="shared" ref="D3:D9" si="0">C3/B3-1</f>
        <v>-0.21262112035797565</v>
      </c>
    </row>
    <row r="4" spans="1:14" ht="24.75" customHeight="1" x14ac:dyDescent="0.25">
      <c r="A4" s="42" t="s">
        <v>128</v>
      </c>
      <c r="B4" s="43">
        <v>2510275.4</v>
      </c>
      <c r="C4" s="43">
        <v>2965085.7</v>
      </c>
      <c r="D4" s="44">
        <f t="shared" si="0"/>
        <v>0.18117944349851034</v>
      </c>
      <c r="J4" s="56"/>
    </row>
    <row r="5" spans="1:14" ht="24.75" customHeight="1" x14ac:dyDescent="0.25">
      <c r="A5" s="42" t="s">
        <v>129</v>
      </c>
      <c r="B5" s="43">
        <v>495163.34</v>
      </c>
      <c r="C5" s="43">
        <v>379707.46</v>
      </c>
      <c r="D5" s="44">
        <f t="shared" si="0"/>
        <v>-0.23316726153434542</v>
      </c>
    </row>
    <row r="6" spans="1:14" ht="24.75" customHeight="1" x14ac:dyDescent="0.25">
      <c r="A6" s="42" t="s">
        <v>130</v>
      </c>
      <c r="B6" s="43">
        <v>1024954.1</v>
      </c>
      <c r="C6" s="43">
        <v>1026996.98</v>
      </c>
      <c r="D6" s="44">
        <f t="shared" si="0"/>
        <v>1.9931429124484534E-3</v>
      </c>
    </row>
    <row r="7" spans="1:14" ht="24.75" customHeight="1" x14ac:dyDescent="0.25">
      <c r="A7" s="42" t="s">
        <v>131</v>
      </c>
      <c r="B7" s="43">
        <v>194600</v>
      </c>
      <c r="C7" s="43">
        <v>182400</v>
      </c>
      <c r="D7" s="44">
        <f t="shared" si="0"/>
        <v>-6.2692702980472803E-2</v>
      </c>
    </row>
    <row r="8" spans="1:14" ht="24.75" customHeight="1" x14ac:dyDescent="0.25">
      <c r="A8" s="42" t="s">
        <v>132</v>
      </c>
      <c r="B8" s="43">
        <v>321972.26</v>
      </c>
      <c r="C8" s="43">
        <v>322454.55</v>
      </c>
      <c r="D8" s="44">
        <f t="shared" si="0"/>
        <v>1.4979240758192791E-3</v>
      </c>
    </row>
    <row r="9" spans="1:14" ht="24.75" customHeight="1" x14ac:dyDescent="0.25">
      <c r="A9" s="57" t="s">
        <v>102</v>
      </c>
      <c r="B9" s="58">
        <f>SUM(B3:B8)</f>
        <v>7045468.4899999993</v>
      </c>
      <c r="C9" s="58">
        <f>SUM(C3:C8)</f>
        <v>6843913.4899999993</v>
      </c>
      <c r="D9" s="59">
        <f t="shared" si="0"/>
        <v>-2.860774983041614E-2</v>
      </c>
    </row>
    <row r="10" spans="1:14" ht="12.95" customHeight="1" x14ac:dyDescent="0.25">
      <c r="A10" s="162" t="s">
        <v>234</v>
      </c>
      <c r="B10" s="162"/>
      <c r="C10" s="162"/>
      <c r="D10" s="162"/>
    </row>
    <row r="15" spans="1:14" x14ac:dyDescent="0.25">
      <c r="B15" s="55"/>
      <c r="D15" s="60"/>
    </row>
    <row r="17" spans="2:2" x14ac:dyDescent="0.25">
      <c r="B17" s="61"/>
    </row>
    <row r="21" spans="2:2" x14ac:dyDescent="0.25">
      <c r="B21" s="62"/>
    </row>
  </sheetData>
  <mergeCells count="2">
    <mergeCell ref="A1:D1"/>
    <mergeCell ref="A10:D10"/>
  </mergeCells>
  <pageMargins left="0.7" right="0.7" top="0.75" bottom="0.75" header="0.51180555555555496" footer="0.51180555555555496"/>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AMJ27"/>
  <sheetViews>
    <sheetView topLeftCell="A7" zoomScaleNormal="100" workbookViewId="0">
      <selection sqref="A1:D1"/>
    </sheetView>
  </sheetViews>
  <sheetFormatPr baseColWidth="10" defaultColWidth="9.140625" defaultRowHeight="15" x14ac:dyDescent="0.25"/>
  <cols>
    <col min="1" max="1" width="24.140625" style="63" customWidth="1"/>
    <col min="2" max="3" width="9.140625" style="63"/>
    <col min="4" max="4" width="28.42578125" style="63" customWidth="1"/>
    <col min="5" max="1024" width="9.140625" style="63"/>
  </cols>
  <sheetData>
    <row r="1" spans="1:10" s="27" customFormat="1" ht="27.75" customHeight="1" x14ac:dyDescent="0.25">
      <c r="A1" s="155" t="s">
        <v>133</v>
      </c>
      <c r="B1" s="155"/>
      <c r="C1" s="155"/>
      <c r="D1" s="155"/>
      <c r="E1" s="26"/>
      <c r="F1" s="26"/>
      <c r="G1" s="26"/>
      <c r="H1" s="26"/>
      <c r="I1" s="26"/>
      <c r="J1" s="54"/>
    </row>
    <row r="20" spans="1:2" x14ac:dyDescent="0.25">
      <c r="A20" s="63" t="s">
        <v>134</v>
      </c>
    </row>
    <row r="23" spans="1:2" ht="18" customHeight="1" x14ac:dyDescent="0.25"/>
    <row r="24" spans="1:2" x14ac:dyDescent="0.25">
      <c r="A24" s="64" t="s">
        <v>135</v>
      </c>
      <c r="B24" s="64"/>
    </row>
    <row r="25" spans="1:2" x14ac:dyDescent="0.25">
      <c r="A25" s="65">
        <v>2019</v>
      </c>
      <c r="B25" s="66">
        <v>3286</v>
      </c>
    </row>
    <row r="26" spans="1:2" x14ac:dyDescent="0.25">
      <c r="A26" s="65">
        <v>2020</v>
      </c>
      <c r="B26" s="66">
        <v>3430</v>
      </c>
    </row>
    <row r="27" spans="1:2" x14ac:dyDescent="0.25">
      <c r="A27" s="65" t="s">
        <v>136</v>
      </c>
      <c r="B27" s="67">
        <f>B26-B25</f>
        <v>144</v>
      </c>
    </row>
  </sheetData>
  <mergeCells count="1">
    <mergeCell ref="A1:D1"/>
  </mergeCells>
  <pageMargins left="0.7" right="0.7" top="0.75" bottom="0.75" header="0.51180555555555496" footer="0.51180555555555496"/>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1736</TotalTime>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Índex de quadres i gràfics</vt:lpstr>
      <vt:lpstr>Q1</vt:lpstr>
      <vt:lpstr>G1</vt:lpstr>
      <vt:lpstr>Q2</vt:lpstr>
      <vt:lpstr>Q3</vt:lpstr>
      <vt:lpstr>Q4</vt:lpstr>
      <vt:lpstr>Q5</vt:lpstr>
      <vt:lpstr>Q6</vt:lpstr>
      <vt:lpstr>G2</vt:lpstr>
      <vt:lpstr>G3</vt:lpstr>
      <vt:lpstr>G4</vt:lpstr>
      <vt:lpstr>Q7</vt:lpstr>
      <vt:lpstr>G5</vt:lpstr>
      <vt:lpstr>Q8</vt:lpstr>
      <vt:lpstr>Q9</vt:lpstr>
      <vt:lpstr>Q10</vt:lpstr>
      <vt:lpstr>G6</vt:lpstr>
      <vt:lpstr>Q11</vt:lpstr>
      <vt:lpstr>Q12</vt:lpstr>
      <vt:lpstr>Q13</vt:lpstr>
      <vt:lpstr>Q14</vt:lpstr>
      <vt:lpstr>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Berta Sureda Bernà</dc:creator>
  <dc:description/>
  <cp:lastModifiedBy>Maria Lourdes Calero Martínez</cp:lastModifiedBy>
  <cp:revision>3</cp:revision>
  <cp:lastPrinted>2021-06-01T15:25:28Z</cp:lastPrinted>
  <dcterms:created xsi:type="dcterms:W3CDTF">2021-06-01T14:54:18Z</dcterms:created>
  <dcterms:modified xsi:type="dcterms:W3CDTF">2021-11-04T14:00:39Z</dcterms:modified>
  <dc:language>ca-ES</dc:language>
</cp:coreProperties>
</file>